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ijan\Videos\GiGA IGRICA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Lis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87" i="1" l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D12" i="2" l="1"/>
  <c r="C12" i="2" s="1"/>
  <c r="D11" i="2"/>
  <c r="C11" i="2" s="1"/>
  <c r="D10" i="2"/>
  <c r="C10" i="2" s="1"/>
  <c r="D9" i="2"/>
  <c r="C9" i="2" s="1"/>
  <c r="D8" i="2"/>
  <c r="C8" i="2" s="1"/>
  <c r="D7" i="2"/>
  <c r="C7" i="2" s="1"/>
  <c r="D6" i="2"/>
  <c r="C6" i="2" s="1"/>
  <c r="D5" i="2"/>
  <c r="C5" i="2" s="1"/>
  <c r="D4" i="2"/>
  <c r="C4" i="2" s="1"/>
  <c r="D3" i="2"/>
  <c r="C3" i="2" s="1"/>
  <c r="S12" i="3"/>
  <c r="R12" i="3" s="1"/>
  <c r="S10" i="3"/>
  <c r="R10" i="3" s="1"/>
  <c r="S8" i="3"/>
  <c r="R8" i="3" s="1"/>
  <c r="S6" i="3"/>
  <c r="R6" i="3" s="1"/>
  <c r="S4" i="3"/>
  <c r="R4" i="3" s="1"/>
  <c r="P16" i="3"/>
  <c r="O16" i="3" s="1"/>
  <c r="P14" i="3"/>
  <c r="O14" i="3" s="1"/>
  <c r="P12" i="3"/>
  <c r="O12" i="3" s="1"/>
  <c r="P10" i="3"/>
  <c r="O10" i="3" s="1"/>
  <c r="P8" i="3"/>
  <c r="O8" i="3" s="1"/>
  <c r="P6" i="3"/>
  <c r="O6" i="3" s="1"/>
  <c r="P4" i="3"/>
  <c r="O4" i="3" s="1"/>
  <c r="M16" i="3"/>
  <c r="L16" i="3" s="1"/>
  <c r="M14" i="3"/>
  <c r="L14" i="3" s="1"/>
  <c r="M12" i="3"/>
  <c r="L12" i="3" s="1"/>
  <c r="M10" i="3"/>
  <c r="L10" i="3" s="1"/>
  <c r="M8" i="3"/>
  <c r="L8" i="3" s="1"/>
  <c r="M6" i="3"/>
  <c r="L6" i="3" s="1"/>
  <c r="M4" i="3"/>
  <c r="L4" i="3" s="1"/>
  <c r="J16" i="3"/>
  <c r="I16" i="3" s="1"/>
  <c r="J14" i="3"/>
  <c r="I14" i="3" s="1"/>
  <c r="J12" i="3"/>
  <c r="I12" i="3" s="1"/>
  <c r="J10" i="3"/>
  <c r="I10" i="3" s="1"/>
  <c r="J8" i="3"/>
  <c r="I8" i="3" s="1"/>
  <c r="J6" i="3"/>
  <c r="I6" i="3" s="1"/>
  <c r="J4" i="3"/>
  <c r="I4" i="3" s="1"/>
  <c r="G16" i="3"/>
  <c r="F16" i="3" s="1"/>
  <c r="G14" i="3"/>
  <c r="F14" i="3" s="1"/>
  <c r="G12" i="3"/>
  <c r="F12" i="3" s="1"/>
  <c r="G10" i="3"/>
  <c r="F10" i="3" s="1"/>
  <c r="G8" i="3"/>
  <c r="F8" i="3" s="1"/>
  <c r="G6" i="3"/>
  <c r="F6" i="3" s="1"/>
  <c r="G4" i="3"/>
  <c r="F4" i="3" s="1"/>
  <c r="S11" i="3"/>
  <c r="R11" i="3" s="1"/>
  <c r="S7" i="3"/>
  <c r="R7" i="3" s="1"/>
  <c r="S3" i="3"/>
  <c r="R3" i="3" s="1"/>
  <c r="P13" i="3"/>
  <c r="O13" i="3" s="1"/>
  <c r="P9" i="3"/>
  <c r="O9" i="3" s="1"/>
  <c r="P5" i="3"/>
  <c r="O5" i="3" s="1"/>
  <c r="M15" i="3"/>
  <c r="L15" i="3" s="1"/>
  <c r="M11" i="3"/>
  <c r="L11" i="3" s="1"/>
  <c r="M7" i="3"/>
  <c r="L7" i="3" s="1"/>
  <c r="M3" i="3"/>
  <c r="L3" i="3" s="1"/>
  <c r="J13" i="3"/>
  <c r="I13" i="3" s="1"/>
  <c r="J9" i="3"/>
  <c r="I9" i="3" s="1"/>
  <c r="J5" i="3"/>
  <c r="I5" i="3" s="1"/>
  <c r="G15" i="3"/>
  <c r="F15" i="3" s="1"/>
  <c r="G11" i="3"/>
  <c r="F11" i="3" s="1"/>
  <c r="G7" i="3"/>
  <c r="F7" i="3" s="1"/>
  <c r="G3" i="3"/>
  <c r="F3" i="3" s="1"/>
  <c r="S9" i="3"/>
  <c r="R9" i="3" s="1"/>
  <c r="S5" i="3"/>
  <c r="R5" i="3" s="1"/>
  <c r="P15" i="3"/>
  <c r="O15" i="3" s="1"/>
  <c r="P11" i="3"/>
  <c r="O11" i="3" s="1"/>
  <c r="P7" i="3"/>
  <c r="O7" i="3" s="1"/>
  <c r="P3" i="3"/>
  <c r="O3" i="3" s="1"/>
  <c r="M13" i="3"/>
  <c r="L13" i="3" s="1"/>
  <c r="M9" i="3"/>
  <c r="L9" i="3" s="1"/>
  <c r="M5" i="3"/>
  <c r="L5" i="3" s="1"/>
  <c r="J15" i="3"/>
  <c r="I15" i="3" s="1"/>
  <c r="J11" i="3"/>
  <c r="I11" i="3" s="1"/>
  <c r="J7" i="3"/>
  <c r="I7" i="3" s="1"/>
  <c r="J3" i="3"/>
  <c r="I3" i="3" s="1"/>
  <c r="G13" i="3"/>
  <c r="F13" i="3" s="1"/>
  <c r="G9" i="3"/>
  <c r="F9" i="3" s="1"/>
  <c r="G5" i="3"/>
  <c r="F5" i="3" s="1"/>
  <c r="D16" i="3"/>
  <c r="C16" i="3" s="1"/>
  <c r="D14" i="3"/>
  <c r="C14" i="3" s="1"/>
  <c r="D12" i="3"/>
  <c r="C12" i="3" s="1"/>
  <c r="D11" i="3"/>
  <c r="C11" i="3" s="1"/>
  <c r="D10" i="3"/>
  <c r="C10" i="3" s="1"/>
  <c r="D9" i="3"/>
  <c r="C9" i="3" s="1"/>
  <c r="D8" i="3"/>
  <c r="C8" i="3" s="1"/>
  <c r="D7" i="3"/>
  <c r="C7" i="3" s="1"/>
  <c r="D6" i="3"/>
  <c r="C6" i="3" s="1"/>
  <c r="D5" i="3"/>
  <c r="C5" i="3" s="1"/>
  <c r="D4" i="3"/>
  <c r="C4" i="3" s="1"/>
  <c r="D3" i="3"/>
  <c r="C3" i="3" s="1"/>
  <c r="D15" i="3"/>
  <c r="C15" i="3" s="1"/>
  <c r="D13" i="3"/>
  <c r="C13" i="3" s="1"/>
</calcChain>
</file>

<file path=xl/sharedStrings.xml><?xml version="1.0" encoding="utf-8"?>
<sst xmlns="http://schemas.openxmlformats.org/spreadsheetml/2006/main" count="28" uniqueCount="10">
  <si>
    <t>RB</t>
  </si>
  <si>
    <t>Ime i prezime sudionika</t>
  </si>
  <si>
    <t>Nadimak</t>
  </si>
  <si>
    <t>E-mail:</t>
  </si>
  <si>
    <t>Bodovi-igra</t>
  </si>
  <si>
    <t>Bodovi-gol</t>
  </si>
  <si>
    <t>Bodovi-ukupno</t>
  </si>
  <si>
    <t>Bodovi</t>
  </si>
  <si>
    <t>Pozicija</t>
  </si>
  <si>
    <t>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</si>
</sst>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0"/>
  <sheetViews>
    <sheetView tabSelected="1" workbookViewId="0">
      <selection activeCell="E7" sqref="E7"/>
    </sheetView>
  </sheetViews>
  <sheetFormatPr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4" width="30.7109375" style="1" customWidth="1"/>
    <col min="5" max="7" width="20.7109375" style="1" customWidth="1"/>
    <col min="8" max="8" width="14.7109375" style="1" customWidth="1"/>
  </cols>
  <sheetData>
    <row r="2" spans="1:13" s="3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/>
      <c r="K2" s="2"/>
      <c r="L2" s="2"/>
      <c r="M2" s="2"/>
    </row>
    <row r="3" spans="1:13" s="3" customFormat="1" ht="30" customHeight="1" x14ac:dyDescent="0.25">
      <c r="A3" s="2">
        <v>1</v>
      </c>
      <c r="B3" s="2"/>
      <c r="C3" s="2"/>
      <c r="D3" s="2"/>
      <c r="E3" s="2"/>
      <c r="F3" s="2"/>
      <c r="G3" s="2">
        <f>SUM(E3+F3)</f>
        <v>0</v>
      </c>
      <c r="H3" s="2"/>
      <c r="J3" s="2"/>
      <c r="K3" s="2"/>
      <c r="L3" s="2"/>
      <c r="M3" s="2"/>
    </row>
    <row r="4" spans="1:13" s="3" customFormat="1" ht="30" customHeight="1" x14ac:dyDescent="0.25">
      <c r="A4" s="2">
        <v>2</v>
      </c>
      <c r="B4" s="2"/>
      <c r="C4" s="2"/>
      <c r="D4" s="2"/>
      <c r="E4" s="2"/>
      <c r="F4" s="2"/>
      <c r="G4" s="2">
        <f t="shared" ref="G4:G67" si="0">SUM(E4+F4)</f>
        <v>0</v>
      </c>
      <c r="H4" s="2"/>
      <c r="J4" s="2"/>
      <c r="K4" s="2"/>
      <c r="L4" s="2"/>
      <c r="M4" s="2"/>
    </row>
    <row r="5" spans="1:13" s="3" customFormat="1" ht="30" customHeight="1" x14ac:dyDescent="0.25">
      <c r="A5" s="2">
        <v>3</v>
      </c>
      <c r="B5" s="2"/>
      <c r="C5" s="2"/>
      <c r="D5" s="2"/>
      <c r="E5" s="2"/>
      <c r="F5" s="2"/>
      <c r="G5" s="2">
        <f t="shared" si="0"/>
        <v>0</v>
      </c>
      <c r="H5" s="2"/>
      <c r="K5" s="2"/>
      <c r="L5" s="2"/>
      <c r="M5" s="2"/>
    </row>
    <row r="6" spans="1:13" s="3" customFormat="1" ht="30" customHeight="1" x14ac:dyDescent="0.25">
      <c r="A6" s="2">
        <v>4</v>
      </c>
      <c r="B6" s="2"/>
      <c r="C6" s="2"/>
      <c r="D6" s="2"/>
      <c r="E6" s="2"/>
      <c r="F6" s="2"/>
      <c r="G6" s="2">
        <f t="shared" si="0"/>
        <v>0</v>
      </c>
      <c r="H6" s="2"/>
      <c r="K6" s="2"/>
      <c r="L6" s="2"/>
      <c r="M6" s="2"/>
    </row>
    <row r="7" spans="1:13" s="3" customFormat="1" ht="30" customHeight="1" x14ac:dyDescent="0.25">
      <c r="A7" s="2">
        <v>5</v>
      </c>
      <c r="B7" s="2"/>
      <c r="C7" s="2"/>
      <c r="D7" s="2"/>
      <c r="E7" s="2"/>
      <c r="F7" s="2"/>
      <c r="G7" s="2">
        <f t="shared" si="0"/>
        <v>0</v>
      </c>
      <c r="H7" s="2"/>
      <c r="K7" s="2"/>
      <c r="L7" s="2"/>
      <c r="M7" s="2"/>
    </row>
    <row r="8" spans="1:13" s="3" customFormat="1" ht="30" customHeight="1" x14ac:dyDescent="0.25">
      <c r="A8" s="2">
        <v>6</v>
      </c>
      <c r="B8" s="2"/>
      <c r="C8" s="2"/>
      <c r="D8" s="2"/>
      <c r="E8" s="2"/>
      <c r="F8" s="2"/>
      <c r="G8" s="2">
        <f t="shared" si="0"/>
        <v>0</v>
      </c>
      <c r="H8" s="2"/>
      <c r="K8" s="2"/>
      <c r="L8" s="2"/>
      <c r="M8" s="2"/>
    </row>
    <row r="9" spans="1:13" s="3" customFormat="1" ht="30" customHeight="1" x14ac:dyDescent="0.25">
      <c r="A9" s="2">
        <v>7</v>
      </c>
      <c r="B9" s="2"/>
      <c r="C9" s="2"/>
      <c r="D9" s="2"/>
      <c r="E9" s="2"/>
      <c r="F9" s="2"/>
      <c r="G9" s="2">
        <f t="shared" si="0"/>
        <v>0</v>
      </c>
      <c r="H9" s="2"/>
      <c r="K9" s="2"/>
      <c r="L9" s="2"/>
      <c r="M9" s="2"/>
    </row>
    <row r="10" spans="1:13" s="3" customFormat="1" ht="30" customHeight="1" x14ac:dyDescent="0.25">
      <c r="A10" s="2">
        <v>8</v>
      </c>
      <c r="B10" s="2"/>
      <c r="C10" s="2"/>
      <c r="D10" s="2"/>
      <c r="E10" s="2"/>
      <c r="F10" s="2"/>
      <c r="G10" s="2">
        <f t="shared" si="0"/>
        <v>0</v>
      </c>
      <c r="H10" s="2"/>
      <c r="K10" s="2"/>
      <c r="L10" s="2"/>
      <c r="M10" s="2"/>
    </row>
    <row r="11" spans="1:13" s="3" customFormat="1" ht="30" customHeight="1" x14ac:dyDescent="0.25">
      <c r="A11" s="2">
        <v>9</v>
      </c>
      <c r="B11" s="2"/>
      <c r="C11" s="2"/>
      <c r="D11" s="2"/>
      <c r="E11" s="2"/>
      <c r="F11" s="2"/>
      <c r="G11" s="2">
        <f t="shared" si="0"/>
        <v>0</v>
      </c>
      <c r="H11" s="2"/>
      <c r="K11" s="2"/>
      <c r="L11" s="2"/>
      <c r="M11" s="2"/>
    </row>
    <row r="12" spans="1:13" s="3" customFormat="1" ht="30" customHeight="1" x14ac:dyDescent="0.25">
      <c r="A12" s="2">
        <v>10</v>
      </c>
      <c r="B12" s="2"/>
      <c r="C12" s="2"/>
      <c r="D12" s="2"/>
      <c r="E12" s="2"/>
      <c r="F12" s="2"/>
      <c r="G12" s="2">
        <f t="shared" si="0"/>
        <v>0</v>
      </c>
      <c r="H12" s="2"/>
      <c r="K12" s="2"/>
      <c r="L12" s="2"/>
      <c r="M12" s="2"/>
    </row>
    <row r="13" spans="1:13" s="3" customFormat="1" ht="30" customHeight="1" x14ac:dyDescent="0.25">
      <c r="A13" s="2">
        <v>11</v>
      </c>
      <c r="B13" s="2"/>
      <c r="C13" s="2"/>
      <c r="D13" s="2"/>
      <c r="E13" s="2"/>
      <c r="F13" s="2"/>
      <c r="G13" s="2">
        <f t="shared" si="0"/>
        <v>0</v>
      </c>
      <c r="H13" s="2"/>
    </row>
    <row r="14" spans="1:13" s="3" customFormat="1" ht="30" customHeight="1" x14ac:dyDescent="0.25">
      <c r="A14" s="2">
        <v>12</v>
      </c>
      <c r="B14" s="2"/>
      <c r="C14" s="2"/>
      <c r="D14" s="2"/>
      <c r="E14" s="2"/>
      <c r="F14" s="2"/>
      <c r="G14" s="2">
        <f t="shared" si="0"/>
        <v>0</v>
      </c>
      <c r="H14" s="2"/>
    </row>
    <row r="15" spans="1:13" s="3" customFormat="1" ht="30" customHeight="1" x14ac:dyDescent="0.25">
      <c r="A15" s="2">
        <v>13</v>
      </c>
      <c r="B15" s="2"/>
      <c r="C15" s="2"/>
      <c r="D15" s="2"/>
      <c r="E15" s="2"/>
      <c r="F15" s="2"/>
      <c r="G15" s="2">
        <f t="shared" si="0"/>
        <v>0</v>
      </c>
      <c r="H15" s="2"/>
    </row>
    <row r="16" spans="1:13" s="3" customFormat="1" ht="30" customHeight="1" x14ac:dyDescent="0.25">
      <c r="A16" s="2">
        <v>14</v>
      </c>
      <c r="B16" s="2"/>
      <c r="C16" s="2"/>
      <c r="D16" s="2"/>
      <c r="E16" s="2"/>
      <c r="F16" s="2"/>
      <c r="G16" s="2">
        <f t="shared" si="0"/>
        <v>0</v>
      </c>
      <c r="H16" s="2"/>
    </row>
    <row r="17" spans="1:8" s="3" customFormat="1" ht="30" customHeight="1" x14ac:dyDescent="0.25">
      <c r="A17" s="2">
        <v>15</v>
      </c>
      <c r="B17" s="2"/>
      <c r="C17" s="2"/>
      <c r="D17" s="2"/>
      <c r="E17" s="2"/>
      <c r="F17" s="2"/>
      <c r="G17" s="2">
        <f t="shared" si="0"/>
        <v>0</v>
      </c>
      <c r="H17" s="2"/>
    </row>
    <row r="18" spans="1:8" s="3" customFormat="1" ht="30" customHeight="1" x14ac:dyDescent="0.25">
      <c r="A18" s="2">
        <v>16</v>
      </c>
      <c r="B18" s="2"/>
      <c r="C18" s="2"/>
      <c r="D18" s="2"/>
      <c r="E18" s="2"/>
      <c r="F18" s="2"/>
      <c r="G18" s="2">
        <f t="shared" si="0"/>
        <v>0</v>
      </c>
      <c r="H18" s="2"/>
    </row>
    <row r="19" spans="1:8" s="3" customFormat="1" ht="30" customHeight="1" x14ac:dyDescent="0.25">
      <c r="A19" s="2">
        <v>17</v>
      </c>
      <c r="B19" s="2"/>
      <c r="C19" s="2"/>
      <c r="D19" s="2"/>
      <c r="E19" s="2"/>
      <c r="F19" s="2"/>
      <c r="G19" s="2">
        <f t="shared" si="0"/>
        <v>0</v>
      </c>
      <c r="H19" s="2"/>
    </row>
    <row r="20" spans="1:8" s="3" customFormat="1" ht="30" customHeight="1" x14ac:dyDescent="0.25">
      <c r="A20" s="2">
        <v>18</v>
      </c>
      <c r="B20" s="2"/>
      <c r="C20" s="2"/>
      <c r="D20" s="2"/>
      <c r="E20" s="2"/>
      <c r="F20" s="2"/>
      <c r="G20" s="2">
        <f t="shared" si="0"/>
        <v>0</v>
      </c>
      <c r="H20" s="2"/>
    </row>
    <row r="21" spans="1:8" s="3" customFormat="1" ht="30" customHeight="1" x14ac:dyDescent="0.25">
      <c r="A21" s="2">
        <v>19</v>
      </c>
      <c r="B21" s="2"/>
      <c r="C21" s="2"/>
      <c r="D21" s="2"/>
      <c r="E21" s="2"/>
      <c r="F21" s="2"/>
      <c r="G21" s="2">
        <f t="shared" si="0"/>
        <v>0</v>
      </c>
      <c r="H21" s="2"/>
    </row>
    <row r="22" spans="1:8" s="3" customFormat="1" ht="30" customHeight="1" x14ac:dyDescent="0.25">
      <c r="A22" s="2">
        <v>20</v>
      </c>
      <c r="B22" s="2"/>
      <c r="C22" s="2"/>
      <c r="D22" s="2"/>
      <c r="E22" s="2"/>
      <c r="F22" s="2"/>
      <c r="G22" s="2">
        <f t="shared" si="0"/>
        <v>0</v>
      </c>
      <c r="H22" s="2"/>
    </row>
    <row r="23" spans="1:8" s="3" customFormat="1" ht="30" customHeight="1" x14ac:dyDescent="0.25">
      <c r="A23" s="2">
        <v>21</v>
      </c>
      <c r="B23" s="2"/>
      <c r="C23" s="2"/>
      <c r="D23" s="2"/>
      <c r="E23" s="2"/>
      <c r="F23" s="2"/>
      <c r="G23" s="2">
        <f t="shared" si="0"/>
        <v>0</v>
      </c>
      <c r="H23" s="2"/>
    </row>
    <row r="24" spans="1:8" s="3" customFormat="1" ht="30" customHeight="1" x14ac:dyDescent="0.25">
      <c r="A24" s="2">
        <v>22</v>
      </c>
      <c r="B24" s="2"/>
      <c r="C24" s="2"/>
      <c r="D24" s="2"/>
      <c r="E24" s="2"/>
      <c r="F24" s="2"/>
      <c r="G24" s="2">
        <f t="shared" si="0"/>
        <v>0</v>
      </c>
      <c r="H24" s="2"/>
    </row>
    <row r="25" spans="1:8" s="3" customFormat="1" ht="30" customHeight="1" x14ac:dyDescent="0.25">
      <c r="A25" s="2">
        <v>23</v>
      </c>
      <c r="B25" s="2"/>
      <c r="C25" s="2"/>
      <c r="D25" s="2"/>
      <c r="E25" s="2"/>
      <c r="F25" s="2"/>
      <c r="G25" s="2">
        <f t="shared" si="0"/>
        <v>0</v>
      </c>
      <c r="H25" s="2"/>
    </row>
    <row r="26" spans="1:8" s="3" customFormat="1" ht="30" customHeight="1" x14ac:dyDescent="0.25">
      <c r="A26" s="2">
        <v>24</v>
      </c>
      <c r="B26" s="2"/>
      <c r="C26" s="2"/>
      <c r="D26" s="2"/>
      <c r="E26" s="2"/>
      <c r="F26" s="2"/>
      <c r="G26" s="2">
        <f>SUM(E26+F26)</f>
        <v>0</v>
      </c>
      <c r="H26" s="2"/>
    </row>
    <row r="27" spans="1:8" s="3" customFormat="1" ht="30" customHeight="1" x14ac:dyDescent="0.25">
      <c r="A27" s="2">
        <v>25</v>
      </c>
      <c r="B27" s="2"/>
      <c r="C27" s="2"/>
      <c r="D27" s="2"/>
      <c r="E27" s="2"/>
      <c r="F27" s="2"/>
      <c r="G27" s="2">
        <f t="shared" si="0"/>
        <v>0</v>
      </c>
      <c r="H27" s="2"/>
    </row>
    <row r="28" spans="1:8" s="3" customFormat="1" ht="30" customHeight="1" x14ac:dyDescent="0.25">
      <c r="A28" s="2">
        <v>26</v>
      </c>
      <c r="B28" s="2"/>
      <c r="C28" s="2"/>
      <c r="D28" s="2"/>
      <c r="E28" s="2"/>
      <c r="F28" s="2"/>
      <c r="G28" s="2">
        <f t="shared" si="0"/>
        <v>0</v>
      </c>
      <c r="H28" s="2"/>
    </row>
    <row r="29" spans="1:8" s="3" customFormat="1" ht="30" customHeight="1" x14ac:dyDescent="0.25">
      <c r="A29" s="2">
        <v>27</v>
      </c>
      <c r="B29" s="2"/>
      <c r="C29" s="2"/>
      <c r="D29" s="2"/>
      <c r="E29" s="2"/>
      <c r="F29" s="2"/>
      <c r="G29" s="2">
        <f t="shared" si="0"/>
        <v>0</v>
      </c>
      <c r="H29" s="2"/>
    </row>
    <row r="30" spans="1:8" s="3" customFormat="1" ht="30" customHeight="1" x14ac:dyDescent="0.25">
      <c r="A30" s="2">
        <v>28</v>
      </c>
      <c r="B30" s="2"/>
      <c r="C30" s="2"/>
      <c r="D30" s="2"/>
      <c r="E30" s="2"/>
      <c r="F30" s="2"/>
      <c r="G30" s="2">
        <f t="shared" si="0"/>
        <v>0</v>
      </c>
      <c r="H30" s="2"/>
    </row>
    <row r="31" spans="1:8" s="3" customFormat="1" ht="30" customHeight="1" x14ac:dyDescent="0.25">
      <c r="A31" s="2">
        <v>29</v>
      </c>
      <c r="B31" s="2"/>
      <c r="C31" s="2"/>
      <c r="D31" s="2"/>
      <c r="E31" s="2"/>
      <c r="F31" s="2"/>
      <c r="G31" s="2">
        <f t="shared" si="0"/>
        <v>0</v>
      </c>
      <c r="H31" s="2"/>
    </row>
    <row r="32" spans="1:8" s="3" customFormat="1" ht="30" customHeight="1" x14ac:dyDescent="0.25">
      <c r="A32" s="2">
        <v>30</v>
      </c>
      <c r="B32" s="2"/>
      <c r="C32" s="2"/>
      <c r="D32" s="2"/>
      <c r="E32" s="2"/>
      <c r="F32" s="2"/>
      <c r="G32" s="2">
        <f t="shared" si="0"/>
        <v>0</v>
      </c>
      <c r="H32" s="2"/>
    </row>
    <row r="33" spans="1:8" s="3" customFormat="1" ht="30" customHeight="1" x14ac:dyDescent="0.25">
      <c r="A33" s="2">
        <v>31</v>
      </c>
      <c r="B33" s="2"/>
      <c r="C33" s="2"/>
      <c r="D33" s="2"/>
      <c r="E33" s="2"/>
      <c r="F33" s="2"/>
      <c r="G33" s="2">
        <f t="shared" si="0"/>
        <v>0</v>
      </c>
      <c r="H33" s="2"/>
    </row>
    <row r="34" spans="1:8" s="3" customFormat="1" ht="30" customHeight="1" x14ac:dyDescent="0.25">
      <c r="A34" s="2">
        <v>32</v>
      </c>
      <c r="B34" s="2"/>
      <c r="C34" s="2"/>
      <c r="D34" s="2"/>
      <c r="E34" s="2"/>
      <c r="F34" s="2"/>
      <c r="G34" s="2">
        <f t="shared" si="0"/>
        <v>0</v>
      </c>
      <c r="H34" s="2"/>
    </row>
    <row r="35" spans="1:8" s="3" customFormat="1" ht="30" customHeight="1" x14ac:dyDescent="0.25">
      <c r="A35" s="2">
        <v>33</v>
      </c>
      <c r="B35" s="2"/>
      <c r="C35" s="2"/>
      <c r="D35" s="2"/>
      <c r="E35" s="2"/>
      <c r="F35" s="2"/>
      <c r="G35" s="2">
        <f t="shared" si="0"/>
        <v>0</v>
      </c>
      <c r="H35" s="2"/>
    </row>
    <row r="36" spans="1:8" s="3" customFormat="1" ht="30" customHeight="1" x14ac:dyDescent="0.25">
      <c r="A36" s="2">
        <v>34</v>
      </c>
      <c r="B36" s="2"/>
      <c r="C36" s="2"/>
      <c r="D36" s="2"/>
      <c r="E36" s="2"/>
      <c r="F36" s="2"/>
      <c r="G36" s="2">
        <f t="shared" si="0"/>
        <v>0</v>
      </c>
      <c r="H36" s="2"/>
    </row>
    <row r="37" spans="1:8" s="3" customFormat="1" ht="30" customHeight="1" x14ac:dyDescent="0.25">
      <c r="A37" s="2">
        <v>35</v>
      </c>
      <c r="B37" s="2"/>
      <c r="C37" s="2"/>
      <c r="D37" s="2"/>
      <c r="E37" s="2"/>
      <c r="F37" s="2"/>
      <c r="G37" s="2">
        <f t="shared" si="0"/>
        <v>0</v>
      </c>
      <c r="H37" s="2"/>
    </row>
    <row r="38" spans="1:8" s="3" customFormat="1" ht="30" customHeight="1" x14ac:dyDescent="0.25">
      <c r="A38" s="2">
        <v>36</v>
      </c>
      <c r="B38" s="2"/>
      <c r="C38" s="2"/>
      <c r="D38" s="2"/>
      <c r="E38" s="2"/>
      <c r="F38" s="2"/>
      <c r="G38" s="2">
        <f t="shared" si="0"/>
        <v>0</v>
      </c>
      <c r="H38" s="2"/>
    </row>
    <row r="39" spans="1:8" s="3" customFormat="1" ht="30" customHeight="1" x14ac:dyDescent="0.25">
      <c r="A39" s="2">
        <v>37</v>
      </c>
      <c r="B39" s="2"/>
      <c r="C39" s="2"/>
      <c r="D39" s="2"/>
      <c r="E39" s="2"/>
      <c r="F39" s="2"/>
      <c r="G39" s="2">
        <f t="shared" si="0"/>
        <v>0</v>
      </c>
      <c r="H39" s="2"/>
    </row>
    <row r="40" spans="1:8" s="3" customFormat="1" ht="30" customHeight="1" x14ac:dyDescent="0.25">
      <c r="A40" s="2">
        <v>38</v>
      </c>
      <c r="B40" s="2"/>
      <c r="C40" s="2"/>
      <c r="D40" s="2"/>
      <c r="E40" s="2"/>
      <c r="F40" s="2"/>
      <c r="G40" s="2">
        <f t="shared" si="0"/>
        <v>0</v>
      </c>
      <c r="H40" s="2"/>
    </row>
    <row r="41" spans="1:8" s="3" customFormat="1" ht="30" customHeight="1" x14ac:dyDescent="0.25">
      <c r="A41" s="2">
        <v>39</v>
      </c>
      <c r="B41" s="2"/>
      <c r="C41" s="2"/>
      <c r="D41" s="2"/>
      <c r="E41" s="2"/>
      <c r="F41" s="2"/>
      <c r="G41" s="2">
        <f t="shared" si="0"/>
        <v>0</v>
      </c>
      <c r="H41" s="2"/>
    </row>
    <row r="42" spans="1:8" s="3" customFormat="1" ht="30" customHeight="1" x14ac:dyDescent="0.25">
      <c r="A42" s="2">
        <v>40</v>
      </c>
      <c r="B42" s="2"/>
      <c r="C42" s="2"/>
      <c r="D42" s="2"/>
      <c r="E42" s="2"/>
      <c r="F42" s="2"/>
      <c r="G42" s="2">
        <f t="shared" si="0"/>
        <v>0</v>
      </c>
      <c r="H42" s="2"/>
    </row>
    <row r="43" spans="1:8" s="3" customFormat="1" ht="30" customHeight="1" x14ac:dyDescent="0.25">
      <c r="A43" s="2">
        <v>41</v>
      </c>
      <c r="B43" s="2"/>
      <c r="C43" s="2"/>
      <c r="D43" s="2"/>
      <c r="E43" s="2"/>
      <c r="F43" s="2"/>
      <c r="G43" s="2">
        <f t="shared" si="0"/>
        <v>0</v>
      </c>
      <c r="H43" s="2"/>
    </row>
    <row r="44" spans="1:8" s="3" customFormat="1" ht="30" customHeight="1" x14ac:dyDescent="0.25">
      <c r="A44" s="2">
        <v>42</v>
      </c>
      <c r="B44" s="2"/>
      <c r="C44" s="2"/>
      <c r="D44" s="2"/>
      <c r="E44" s="2"/>
      <c r="F44" s="2"/>
      <c r="G44" s="2">
        <f t="shared" si="0"/>
        <v>0</v>
      </c>
      <c r="H44" s="2"/>
    </row>
    <row r="45" spans="1:8" s="3" customFormat="1" ht="30" customHeight="1" x14ac:dyDescent="0.25">
      <c r="A45" s="2">
        <v>43</v>
      </c>
      <c r="B45" s="2"/>
      <c r="C45" s="2"/>
      <c r="D45" s="2"/>
      <c r="E45" s="2"/>
      <c r="F45" s="2"/>
      <c r="G45" s="2">
        <f t="shared" si="0"/>
        <v>0</v>
      </c>
      <c r="H45" s="2"/>
    </row>
    <row r="46" spans="1:8" s="3" customFormat="1" ht="30" customHeight="1" x14ac:dyDescent="0.25">
      <c r="A46" s="2">
        <v>44</v>
      </c>
      <c r="B46" s="2"/>
      <c r="C46" s="2"/>
      <c r="D46" s="2"/>
      <c r="E46" s="2"/>
      <c r="F46" s="2"/>
      <c r="G46" s="2">
        <f t="shared" si="0"/>
        <v>0</v>
      </c>
      <c r="H46" s="2"/>
    </row>
    <row r="47" spans="1:8" s="3" customFormat="1" ht="30" customHeight="1" x14ac:dyDescent="0.25">
      <c r="A47" s="2">
        <v>45</v>
      </c>
      <c r="B47" s="2"/>
      <c r="C47" s="2"/>
      <c r="D47" s="2"/>
      <c r="E47" s="2"/>
      <c r="F47" s="2"/>
      <c r="G47" s="2">
        <f>SUM(E47+F47)</f>
        <v>0</v>
      </c>
      <c r="H47" s="2"/>
    </row>
    <row r="48" spans="1:8" s="3" customFormat="1" ht="30" customHeight="1" x14ac:dyDescent="0.25">
      <c r="A48" s="2">
        <v>46</v>
      </c>
      <c r="B48" s="2"/>
      <c r="C48" s="2"/>
      <c r="D48" s="2"/>
      <c r="E48" s="2"/>
      <c r="F48" s="2"/>
      <c r="G48" s="2">
        <f t="shared" si="0"/>
        <v>0</v>
      </c>
      <c r="H48" s="2"/>
    </row>
    <row r="49" spans="1:8" s="3" customFormat="1" ht="30" customHeight="1" x14ac:dyDescent="0.25">
      <c r="A49" s="2">
        <v>47</v>
      </c>
      <c r="B49" s="2"/>
      <c r="C49" s="2"/>
      <c r="D49" s="2"/>
      <c r="E49" s="2"/>
      <c r="F49" s="2"/>
      <c r="G49" s="2">
        <f t="shared" si="0"/>
        <v>0</v>
      </c>
      <c r="H49" s="2"/>
    </row>
    <row r="50" spans="1:8" s="3" customFormat="1" ht="30" customHeight="1" x14ac:dyDescent="0.25">
      <c r="A50" s="2">
        <v>48</v>
      </c>
      <c r="B50" s="2"/>
      <c r="C50" s="2"/>
      <c r="D50" s="2"/>
      <c r="E50" s="2"/>
      <c r="F50" s="2"/>
      <c r="G50" s="2">
        <f t="shared" si="0"/>
        <v>0</v>
      </c>
      <c r="H50" s="2"/>
    </row>
    <row r="51" spans="1:8" s="3" customFormat="1" ht="30" customHeight="1" x14ac:dyDescent="0.25">
      <c r="A51" s="2">
        <v>49</v>
      </c>
      <c r="B51" s="2"/>
      <c r="C51" s="2"/>
      <c r="D51" s="2"/>
      <c r="E51" s="2"/>
      <c r="F51" s="2"/>
      <c r="G51" s="2">
        <f t="shared" si="0"/>
        <v>0</v>
      </c>
      <c r="H51" s="2"/>
    </row>
    <row r="52" spans="1:8" s="3" customFormat="1" ht="30" customHeight="1" x14ac:dyDescent="0.25">
      <c r="A52" s="2">
        <v>50</v>
      </c>
      <c r="B52" s="2"/>
      <c r="C52" s="2"/>
      <c r="D52" s="2"/>
      <c r="E52" s="2"/>
      <c r="F52" s="2"/>
      <c r="G52" s="2">
        <f t="shared" si="0"/>
        <v>0</v>
      </c>
      <c r="H52" s="2"/>
    </row>
    <row r="53" spans="1:8" s="3" customFormat="1" ht="30" customHeight="1" x14ac:dyDescent="0.25">
      <c r="A53" s="2">
        <v>51</v>
      </c>
      <c r="B53" s="2"/>
      <c r="C53" s="2"/>
      <c r="D53" s="2"/>
      <c r="E53" s="2"/>
      <c r="F53" s="2"/>
      <c r="G53" s="2">
        <f t="shared" si="0"/>
        <v>0</v>
      </c>
      <c r="H53" s="2"/>
    </row>
    <row r="54" spans="1:8" s="3" customFormat="1" ht="30" customHeight="1" x14ac:dyDescent="0.25">
      <c r="A54" s="2">
        <v>52</v>
      </c>
      <c r="B54" s="2"/>
      <c r="C54" s="2"/>
      <c r="D54" s="2"/>
      <c r="E54" s="2"/>
      <c r="F54" s="2"/>
      <c r="G54" s="2">
        <f t="shared" si="0"/>
        <v>0</v>
      </c>
      <c r="H54" s="2"/>
    </row>
    <row r="55" spans="1:8" s="3" customFormat="1" ht="30" customHeight="1" x14ac:dyDescent="0.25">
      <c r="A55" s="2">
        <v>53</v>
      </c>
      <c r="B55" s="2"/>
      <c r="C55" s="2"/>
      <c r="D55" s="2"/>
      <c r="E55" s="2"/>
      <c r="F55" s="2"/>
      <c r="G55" s="2">
        <f t="shared" si="0"/>
        <v>0</v>
      </c>
      <c r="H55" s="2"/>
    </row>
    <row r="56" spans="1:8" s="3" customFormat="1" ht="30" customHeight="1" x14ac:dyDescent="0.25">
      <c r="A56" s="2">
        <v>54</v>
      </c>
      <c r="B56" s="2"/>
      <c r="C56" s="2"/>
      <c r="D56" s="2"/>
      <c r="E56" s="2"/>
      <c r="F56" s="2"/>
      <c r="G56" s="2">
        <f t="shared" si="0"/>
        <v>0</v>
      </c>
      <c r="H56" s="2"/>
    </row>
    <row r="57" spans="1:8" s="3" customFormat="1" ht="30" customHeight="1" x14ac:dyDescent="0.25">
      <c r="A57" s="2">
        <v>55</v>
      </c>
      <c r="B57" s="2"/>
      <c r="C57" s="2"/>
      <c r="D57" s="2"/>
      <c r="E57" s="2"/>
      <c r="F57" s="2"/>
      <c r="G57" s="2">
        <f t="shared" si="0"/>
        <v>0</v>
      </c>
      <c r="H57" s="2"/>
    </row>
    <row r="58" spans="1:8" s="3" customFormat="1" ht="30" customHeight="1" x14ac:dyDescent="0.25">
      <c r="A58" s="2">
        <v>56</v>
      </c>
      <c r="B58" s="2"/>
      <c r="C58" s="2"/>
      <c r="D58" s="2"/>
      <c r="E58" s="2"/>
      <c r="F58" s="2"/>
      <c r="G58" s="2">
        <f t="shared" si="0"/>
        <v>0</v>
      </c>
      <c r="H58" s="2"/>
    </row>
    <row r="59" spans="1:8" s="3" customFormat="1" ht="30" customHeight="1" x14ac:dyDescent="0.25">
      <c r="A59" s="2">
        <v>57</v>
      </c>
      <c r="B59" s="2"/>
      <c r="C59" s="2"/>
      <c r="D59" s="2"/>
      <c r="E59" s="2"/>
      <c r="F59" s="2"/>
      <c r="G59" s="2">
        <f t="shared" si="0"/>
        <v>0</v>
      </c>
      <c r="H59" s="2"/>
    </row>
    <row r="60" spans="1:8" s="3" customFormat="1" ht="30" customHeight="1" x14ac:dyDescent="0.25">
      <c r="A60" s="2">
        <v>58</v>
      </c>
      <c r="B60" s="2"/>
      <c r="C60" s="2"/>
      <c r="D60" s="2"/>
      <c r="E60" s="2"/>
      <c r="F60" s="2"/>
      <c r="G60" s="2">
        <f t="shared" si="0"/>
        <v>0</v>
      </c>
      <c r="H60" s="2"/>
    </row>
    <row r="61" spans="1:8" s="3" customFormat="1" ht="30" customHeight="1" x14ac:dyDescent="0.25">
      <c r="A61" s="2">
        <v>59</v>
      </c>
      <c r="B61" s="2"/>
      <c r="C61" s="2"/>
      <c r="D61" s="2"/>
      <c r="E61" s="2"/>
      <c r="F61" s="2"/>
      <c r="G61" s="2">
        <f t="shared" si="0"/>
        <v>0</v>
      </c>
      <c r="H61" s="2"/>
    </row>
    <row r="62" spans="1:8" s="3" customFormat="1" ht="30" customHeight="1" x14ac:dyDescent="0.25">
      <c r="A62" s="2">
        <v>60</v>
      </c>
      <c r="B62" s="2"/>
      <c r="C62" s="2"/>
      <c r="D62" s="2"/>
      <c r="E62" s="2"/>
      <c r="F62" s="2"/>
      <c r="G62" s="2">
        <f t="shared" si="0"/>
        <v>0</v>
      </c>
      <c r="H62" s="2"/>
    </row>
    <row r="63" spans="1:8" s="3" customFormat="1" ht="30" customHeight="1" x14ac:dyDescent="0.25">
      <c r="A63" s="2">
        <v>61</v>
      </c>
      <c r="B63" s="2"/>
      <c r="C63" s="2"/>
      <c r="D63" s="2"/>
      <c r="E63" s="2"/>
      <c r="F63" s="2"/>
      <c r="G63" s="2">
        <f t="shared" si="0"/>
        <v>0</v>
      </c>
      <c r="H63" s="2"/>
    </row>
    <row r="64" spans="1:8" s="3" customFormat="1" ht="30" customHeight="1" x14ac:dyDescent="0.25">
      <c r="A64" s="2">
        <v>62</v>
      </c>
      <c r="B64" s="2"/>
      <c r="C64" s="2"/>
      <c r="D64" s="2"/>
      <c r="E64" s="2"/>
      <c r="F64" s="2"/>
      <c r="G64" s="2">
        <f t="shared" si="0"/>
        <v>0</v>
      </c>
      <c r="H64" s="2"/>
    </row>
    <row r="65" spans="1:8" s="3" customFormat="1" ht="30" customHeight="1" x14ac:dyDescent="0.25">
      <c r="A65" s="2">
        <v>63</v>
      </c>
      <c r="B65" s="2"/>
      <c r="C65" s="2"/>
      <c r="D65" s="2"/>
      <c r="E65" s="2"/>
      <c r="F65" s="2"/>
      <c r="G65" s="2">
        <f t="shared" si="0"/>
        <v>0</v>
      </c>
      <c r="H65" s="2"/>
    </row>
    <row r="66" spans="1:8" s="3" customFormat="1" ht="30" customHeight="1" x14ac:dyDescent="0.25">
      <c r="A66" s="2">
        <v>64</v>
      </c>
      <c r="B66" s="2"/>
      <c r="C66" s="2"/>
      <c r="D66" s="2"/>
      <c r="E66" s="2"/>
      <c r="F66" s="2"/>
      <c r="G66" s="2">
        <f>SUM(E66+F66)</f>
        <v>0</v>
      </c>
      <c r="H66" s="2"/>
    </row>
    <row r="67" spans="1:8" s="3" customFormat="1" ht="30" customHeight="1" x14ac:dyDescent="0.25">
      <c r="A67" s="2">
        <v>65</v>
      </c>
      <c r="B67" s="2"/>
      <c r="C67" s="2"/>
      <c r="D67" s="2"/>
      <c r="E67" s="2"/>
      <c r="F67" s="2"/>
      <c r="G67" s="2">
        <f t="shared" si="0"/>
        <v>0</v>
      </c>
      <c r="H67" s="2"/>
    </row>
    <row r="68" spans="1:8" s="3" customFormat="1" ht="30" customHeight="1" x14ac:dyDescent="0.25">
      <c r="A68" s="2">
        <v>66</v>
      </c>
      <c r="B68" s="2"/>
      <c r="C68" s="2"/>
      <c r="D68" s="2"/>
      <c r="E68" s="2"/>
      <c r="F68" s="2"/>
      <c r="G68" s="2">
        <f t="shared" ref="G68:G86" si="1">SUM(E68+F68)</f>
        <v>0</v>
      </c>
      <c r="H68" s="2"/>
    </row>
    <row r="69" spans="1:8" s="3" customFormat="1" ht="30" customHeight="1" x14ac:dyDescent="0.25">
      <c r="A69" s="2">
        <v>67</v>
      </c>
      <c r="B69" s="2"/>
      <c r="C69" s="2"/>
      <c r="D69" s="2"/>
      <c r="E69" s="2"/>
      <c r="F69" s="2"/>
      <c r="G69" s="2">
        <f t="shared" si="1"/>
        <v>0</v>
      </c>
      <c r="H69" s="2"/>
    </row>
    <row r="70" spans="1:8" s="3" customFormat="1" ht="30" customHeight="1" x14ac:dyDescent="0.25">
      <c r="A70" s="2">
        <v>68</v>
      </c>
      <c r="B70" s="2"/>
      <c r="C70" s="2"/>
      <c r="D70" s="2"/>
      <c r="E70" s="2"/>
      <c r="F70" s="2"/>
      <c r="G70" s="2">
        <f t="shared" si="1"/>
        <v>0</v>
      </c>
      <c r="H70" s="2"/>
    </row>
    <row r="71" spans="1:8" s="3" customFormat="1" ht="30" customHeight="1" x14ac:dyDescent="0.25">
      <c r="A71" s="2">
        <v>69</v>
      </c>
      <c r="B71" s="2"/>
      <c r="C71" s="2"/>
      <c r="D71" s="2"/>
      <c r="E71" s="2"/>
      <c r="F71" s="2"/>
      <c r="G71" s="2">
        <f t="shared" si="1"/>
        <v>0</v>
      </c>
      <c r="H71" s="2"/>
    </row>
    <row r="72" spans="1:8" s="3" customFormat="1" ht="30" customHeight="1" x14ac:dyDescent="0.25">
      <c r="A72" s="2">
        <v>70</v>
      </c>
      <c r="B72" s="2"/>
      <c r="C72" s="2"/>
      <c r="D72" s="2"/>
      <c r="E72" s="2"/>
      <c r="F72" s="2"/>
      <c r="G72" s="2">
        <f t="shared" si="1"/>
        <v>0</v>
      </c>
      <c r="H72" s="2"/>
    </row>
    <row r="73" spans="1:8" s="3" customFormat="1" ht="30" customHeight="1" x14ac:dyDescent="0.25">
      <c r="A73" s="2">
        <v>71</v>
      </c>
      <c r="B73" s="2"/>
      <c r="C73" s="2"/>
      <c r="D73" s="2"/>
      <c r="E73" s="2"/>
      <c r="F73" s="2"/>
      <c r="G73" s="2">
        <f t="shared" si="1"/>
        <v>0</v>
      </c>
      <c r="H73" s="2"/>
    </row>
    <row r="74" spans="1:8" s="3" customFormat="1" ht="30" customHeight="1" x14ac:dyDescent="0.25">
      <c r="A74" s="2">
        <v>72</v>
      </c>
      <c r="B74" s="2"/>
      <c r="C74" s="2"/>
      <c r="D74" s="2"/>
      <c r="E74" s="2"/>
      <c r="F74" s="2"/>
      <c r="G74" s="2">
        <f t="shared" si="1"/>
        <v>0</v>
      </c>
      <c r="H74" s="2"/>
    </row>
    <row r="75" spans="1:8" s="3" customFormat="1" ht="30" customHeight="1" x14ac:dyDescent="0.25">
      <c r="A75" s="2">
        <v>73</v>
      </c>
      <c r="B75" s="2"/>
      <c r="C75" s="2"/>
      <c r="D75" s="2"/>
      <c r="E75" s="2"/>
      <c r="F75" s="2"/>
      <c r="G75" s="2">
        <f t="shared" si="1"/>
        <v>0</v>
      </c>
      <c r="H75" s="2"/>
    </row>
    <row r="76" spans="1:8" s="3" customFormat="1" ht="30" customHeight="1" x14ac:dyDescent="0.25">
      <c r="A76" s="2">
        <v>74</v>
      </c>
      <c r="B76" s="2"/>
      <c r="C76" s="2"/>
      <c r="D76" s="2"/>
      <c r="E76" s="2"/>
      <c r="F76" s="2"/>
      <c r="G76" s="2">
        <f t="shared" si="1"/>
        <v>0</v>
      </c>
      <c r="H76" s="2"/>
    </row>
    <row r="77" spans="1:8" s="3" customFormat="1" ht="30" customHeight="1" x14ac:dyDescent="0.25">
      <c r="A77" s="2">
        <v>75</v>
      </c>
      <c r="B77" s="2"/>
      <c r="C77" s="2"/>
      <c r="D77" s="2"/>
      <c r="E77" s="2"/>
      <c r="F77" s="2"/>
      <c r="G77" s="2">
        <f t="shared" si="1"/>
        <v>0</v>
      </c>
      <c r="H77" s="2"/>
    </row>
    <row r="78" spans="1:8" s="3" customFormat="1" ht="30" customHeight="1" x14ac:dyDescent="0.25">
      <c r="A78" s="2">
        <v>76</v>
      </c>
      <c r="B78" s="2"/>
      <c r="C78" s="2"/>
      <c r="D78" s="2"/>
      <c r="E78" s="2"/>
      <c r="F78" s="2"/>
      <c r="G78" s="2">
        <f t="shared" si="1"/>
        <v>0</v>
      </c>
      <c r="H78" s="2"/>
    </row>
    <row r="79" spans="1:8" s="3" customFormat="1" ht="30" customHeight="1" x14ac:dyDescent="0.25">
      <c r="A79" s="2">
        <v>77</v>
      </c>
      <c r="B79" s="2"/>
      <c r="C79" s="2"/>
      <c r="D79" s="2"/>
      <c r="E79" s="2"/>
      <c r="F79" s="2"/>
      <c r="G79" s="2">
        <f t="shared" si="1"/>
        <v>0</v>
      </c>
      <c r="H79" s="2"/>
    </row>
    <row r="80" spans="1:8" s="3" customFormat="1" ht="30" customHeight="1" x14ac:dyDescent="0.25">
      <c r="A80" s="2">
        <v>78</v>
      </c>
      <c r="B80" s="2"/>
      <c r="C80" s="2"/>
      <c r="D80" s="2"/>
      <c r="E80" s="2"/>
      <c r="F80" s="2"/>
      <c r="G80" s="2">
        <f t="shared" si="1"/>
        <v>0</v>
      </c>
      <c r="H80" s="2"/>
    </row>
    <row r="81" spans="1:8" s="3" customFormat="1" ht="30" customHeight="1" x14ac:dyDescent="0.25">
      <c r="A81" s="2">
        <v>79</v>
      </c>
      <c r="B81" s="2"/>
      <c r="C81" s="2"/>
      <c r="D81" s="2"/>
      <c r="E81" s="2"/>
      <c r="F81" s="2"/>
      <c r="G81" s="2">
        <f t="shared" si="1"/>
        <v>0</v>
      </c>
      <c r="H81" s="2"/>
    </row>
    <row r="82" spans="1:8" s="3" customFormat="1" ht="30" customHeight="1" x14ac:dyDescent="0.25">
      <c r="A82" s="2">
        <v>80</v>
      </c>
      <c r="B82" s="2"/>
      <c r="C82" s="2"/>
      <c r="D82" s="2"/>
      <c r="E82" s="2"/>
      <c r="F82" s="2"/>
      <c r="G82" s="2">
        <f t="shared" si="1"/>
        <v>0</v>
      </c>
      <c r="H82" s="2"/>
    </row>
    <row r="83" spans="1:8" s="3" customFormat="1" ht="30" customHeight="1" x14ac:dyDescent="0.25">
      <c r="A83" s="2">
        <v>81</v>
      </c>
      <c r="B83" s="2"/>
      <c r="C83" s="2"/>
      <c r="D83" s="2"/>
      <c r="E83" s="2"/>
      <c r="F83" s="2"/>
      <c r="G83" s="2">
        <f t="shared" si="1"/>
        <v>0</v>
      </c>
      <c r="H83" s="2"/>
    </row>
    <row r="84" spans="1:8" s="3" customFormat="1" ht="30" customHeight="1" x14ac:dyDescent="0.25">
      <c r="A84" s="2">
        <v>82</v>
      </c>
      <c r="B84" s="2"/>
      <c r="C84" s="2"/>
      <c r="D84" s="2"/>
      <c r="E84" s="2"/>
      <c r="F84" s="2"/>
      <c r="G84" s="2">
        <f t="shared" si="1"/>
        <v>0</v>
      </c>
      <c r="H84" s="2"/>
    </row>
    <row r="85" spans="1:8" s="3" customFormat="1" ht="30" customHeight="1" x14ac:dyDescent="0.25">
      <c r="A85" s="2">
        <v>83</v>
      </c>
      <c r="B85" s="2"/>
      <c r="C85" s="2"/>
      <c r="D85" s="2"/>
      <c r="E85" s="2"/>
      <c r="F85" s="2"/>
      <c r="G85" s="2">
        <f t="shared" si="1"/>
        <v>0</v>
      </c>
      <c r="H85" s="2"/>
    </row>
    <row r="86" spans="1:8" s="3" customFormat="1" ht="30" customHeight="1" x14ac:dyDescent="0.25">
      <c r="A86" s="2">
        <v>84</v>
      </c>
      <c r="B86" s="2"/>
      <c r="C86" s="2"/>
      <c r="D86" s="2"/>
      <c r="E86" s="2"/>
      <c r="F86" s="2"/>
      <c r="G86" s="2">
        <f t="shared" si="1"/>
        <v>0</v>
      </c>
      <c r="H86" s="2"/>
    </row>
    <row r="87" spans="1:8" s="3" customFormat="1" ht="30" customHeight="1" x14ac:dyDescent="0.25">
      <c r="A87" s="2">
        <v>85</v>
      </c>
      <c r="B87" s="2"/>
      <c r="C87" s="2"/>
      <c r="D87" s="2"/>
      <c r="E87" s="2"/>
      <c r="F87" s="2"/>
      <c r="G87" s="2">
        <f>SUM(E87+F87)</f>
        <v>0</v>
      </c>
      <c r="H87" s="2"/>
    </row>
    <row r="88" spans="1:8" s="3" customFormat="1" ht="30" customHeight="1" x14ac:dyDescent="0.25">
      <c r="A88" s="2">
        <v>86</v>
      </c>
      <c r="B88" s="2"/>
      <c r="C88" s="2"/>
      <c r="D88" s="2"/>
      <c r="E88" s="2"/>
      <c r="F88" s="2"/>
      <c r="G88" s="2">
        <f t="shared" ref="G88:G102" si="2">SUM(E88+F88)</f>
        <v>0</v>
      </c>
      <c r="H88" s="2"/>
    </row>
    <row r="89" spans="1:8" s="3" customFormat="1" ht="30" customHeight="1" x14ac:dyDescent="0.25">
      <c r="A89" s="2">
        <v>87</v>
      </c>
      <c r="B89" s="2"/>
      <c r="C89" s="2"/>
      <c r="D89" s="2"/>
      <c r="E89" s="2"/>
      <c r="F89" s="2"/>
      <c r="G89" s="2">
        <f t="shared" si="2"/>
        <v>0</v>
      </c>
      <c r="H89" s="2"/>
    </row>
    <row r="90" spans="1:8" s="3" customFormat="1" ht="30" customHeight="1" x14ac:dyDescent="0.25">
      <c r="A90" s="2">
        <v>88</v>
      </c>
      <c r="B90" s="2"/>
      <c r="C90" s="2"/>
      <c r="D90" s="2"/>
      <c r="E90" s="2"/>
      <c r="F90" s="2"/>
      <c r="G90" s="2">
        <f t="shared" si="2"/>
        <v>0</v>
      </c>
      <c r="H90" s="2"/>
    </row>
    <row r="91" spans="1:8" s="3" customFormat="1" ht="30" customHeight="1" x14ac:dyDescent="0.25">
      <c r="A91" s="2">
        <v>89</v>
      </c>
      <c r="B91" s="2"/>
      <c r="C91" s="2"/>
      <c r="D91" s="2"/>
      <c r="E91" s="2"/>
      <c r="F91" s="2"/>
      <c r="G91" s="2">
        <f t="shared" si="2"/>
        <v>0</v>
      </c>
      <c r="H91" s="2"/>
    </row>
    <row r="92" spans="1:8" s="3" customFormat="1" ht="30" customHeight="1" x14ac:dyDescent="0.25">
      <c r="A92" s="2">
        <v>90</v>
      </c>
      <c r="B92" s="2"/>
      <c r="C92" s="2"/>
      <c r="D92" s="2"/>
      <c r="E92" s="2"/>
      <c r="F92" s="2"/>
      <c r="G92" s="2">
        <f t="shared" si="2"/>
        <v>0</v>
      </c>
      <c r="H92" s="2"/>
    </row>
    <row r="93" spans="1:8" s="3" customFormat="1" ht="30" customHeight="1" x14ac:dyDescent="0.25">
      <c r="A93" s="2">
        <v>91</v>
      </c>
      <c r="B93" s="2"/>
      <c r="C93" s="2"/>
      <c r="D93" s="2"/>
      <c r="E93" s="2"/>
      <c r="F93" s="2"/>
      <c r="G93" s="2">
        <f t="shared" si="2"/>
        <v>0</v>
      </c>
      <c r="H93" s="2"/>
    </row>
    <row r="94" spans="1:8" s="3" customFormat="1" ht="30" customHeight="1" x14ac:dyDescent="0.25">
      <c r="A94" s="2">
        <v>92</v>
      </c>
      <c r="B94" s="2"/>
      <c r="C94" s="2"/>
      <c r="D94" s="2"/>
      <c r="E94" s="2"/>
      <c r="F94" s="2"/>
      <c r="G94" s="2">
        <f t="shared" si="2"/>
        <v>0</v>
      </c>
      <c r="H94" s="2"/>
    </row>
    <row r="95" spans="1:8" s="3" customFormat="1" ht="30" customHeight="1" x14ac:dyDescent="0.25">
      <c r="A95" s="2">
        <v>93</v>
      </c>
      <c r="B95" s="2"/>
      <c r="C95" s="2"/>
      <c r="D95" s="2"/>
      <c r="E95" s="2"/>
      <c r="F95" s="2"/>
      <c r="G95" s="2">
        <f t="shared" si="2"/>
        <v>0</v>
      </c>
      <c r="H95" s="2"/>
    </row>
    <row r="96" spans="1:8" s="3" customFormat="1" ht="30" customHeight="1" x14ac:dyDescent="0.25">
      <c r="A96" s="2">
        <v>94</v>
      </c>
      <c r="B96" s="2"/>
      <c r="C96" s="2"/>
      <c r="D96" s="2"/>
      <c r="E96" s="2"/>
      <c r="F96" s="2"/>
      <c r="G96" s="2">
        <f t="shared" si="2"/>
        <v>0</v>
      </c>
      <c r="H96" s="2"/>
    </row>
    <row r="97" spans="1:8" s="3" customFormat="1" ht="30" customHeight="1" x14ac:dyDescent="0.25">
      <c r="A97" s="2">
        <v>95</v>
      </c>
      <c r="B97" s="2"/>
      <c r="C97" s="2"/>
      <c r="D97" s="2"/>
      <c r="E97" s="2"/>
      <c r="F97" s="2"/>
      <c r="G97" s="2">
        <f t="shared" si="2"/>
        <v>0</v>
      </c>
      <c r="H97" s="2"/>
    </row>
    <row r="98" spans="1:8" s="3" customFormat="1" ht="30" customHeight="1" x14ac:dyDescent="0.25">
      <c r="A98" s="2">
        <v>96</v>
      </c>
      <c r="B98" s="2"/>
      <c r="C98" s="2"/>
      <c r="D98" s="2"/>
      <c r="E98" s="2"/>
      <c r="F98" s="2"/>
      <c r="G98" s="2">
        <f t="shared" si="2"/>
        <v>0</v>
      </c>
      <c r="H98" s="2"/>
    </row>
    <row r="99" spans="1:8" s="3" customFormat="1" ht="30" customHeight="1" x14ac:dyDescent="0.25">
      <c r="A99" s="2">
        <v>97</v>
      </c>
      <c r="B99" s="2"/>
      <c r="C99" s="2"/>
      <c r="D99" s="2"/>
      <c r="E99" s="2"/>
      <c r="F99" s="2"/>
      <c r="G99" s="2">
        <f t="shared" si="2"/>
        <v>0</v>
      </c>
      <c r="H99" s="2"/>
    </row>
    <row r="100" spans="1:8" s="3" customFormat="1" ht="30" customHeight="1" x14ac:dyDescent="0.25">
      <c r="A100" s="2">
        <v>98</v>
      </c>
      <c r="B100" s="2"/>
      <c r="C100" s="2"/>
      <c r="D100" s="2"/>
      <c r="E100" s="2"/>
      <c r="F100" s="2"/>
      <c r="G100" s="2">
        <f t="shared" si="2"/>
        <v>0</v>
      </c>
      <c r="H100" s="2"/>
    </row>
    <row r="101" spans="1:8" s="3" customFormat="1" ht="30" customHeight="1" x14ac:dyDescent="0.25">
      <c r="A101" s="2">
        <v>99</v>
      </c>
      <c r="B101" s="2"/>
      <c r="C101" s="2"/>
      <c r="D101" s="2"/>
      <c r="E101" s="2"/>
      <c r="F101" s="2"/>
      <c r="G101" s="2">
        <f t="shared" si="2"/>
        <v>0</v>
      </c>
      <c r="H101" s="2"/>
    </row>
    <row r="102" spans="1:8" s="3" customFormat="1" ht="30" customHeight="1" x14ac:dyDescent="0.25">
      <c r="A102" s="2">
        <v>100</v>
      </c>
      <c r="B102" s="2"/>
      <c r="C102" s="2"/>
      <c r="D102" s="2"/>
      <c r="E102" s="2"/>
      <c r="F102" s="2"/>
      <c r="G102" s="2">
        <f t="shared" si="2"/>
        <v>0</v>
      </c>
      <c r="H102" s="2"/>
    </row>
    <row r="103" spans="1:8" s="3" customFormat="1" x14ac:dyDescent="0.25">
      <c r="A103" s="2"/>
      <c r="B103" s="2"/>
      <c r="C103" s="2"/>
      <c r="D103" s="2"/>
      <c r="E103" s="2"/>
      <c r="F103" s="2"/>
      <c r="G103" s="2"/>
      <c r="H103" s="2"/>
    </row>
    <row r="104" spans="1:8" s="3" customFormat="1" x14ac:dyDescent="0.25">
      <c r="A104" s="2"/>
      <c r="B104" s="2"/>
      <c r="C104" s="2"/>
      <c r="D104" s="2"/>
      <c r="E104" s="2"/>
      <c r="F104" s="2"/>
      <c r="G104" s="2"/>
      <c r="H104" s="2"/>
    </row>
    <row r="105" spans="1:8" s="3" customFormat="1" x14ac:dyDescent="0.25">
      <c r="A105" s="2"/>
      <c r="B105" s="2"/>
      <c r="C105" s="2"/>
      <c r="D105" s="2"/>
      <c r="E105" s="2"/>
      <c r="F105" s="2"/>
      <c r="G105" s="2"/>
      <c r="H105" s="2"/>
    </row>
    <row r="106" spans="1:8" s="3" customFormat="1" x14ac:dyDescent="0.25">
      <c r="A106" s="2"/>
      <c r="B106" s="2"/>
      <c r="C106" s="2"/>
      <c r="D106" s="2"/>
      <c r="E106" s="2"/>
      <c r="F106" s="2"/>
      <c r="G106" s="2"/>
      <c r="H106" s="2"/>
    </row>
    <row r="107" spans="1:8" s="3" customFormat="1" x14ac:dyDescent="0.25">
      <c r="A107" s="2"/>
      <c r="B107" s="2"/>
      <c r="C107" s="2"/>
      <c r="D107" s="2"/>
      <c r="E107" s="2"/>
      <c r="F107" s="2"/>
      <c r="G107" s="2"/>
      <c r="H107" s="2"/>
    </row>
    <row r="108" spans="1:8" s="3" customFormat="1" x14ac:dyDescent="0.25">
      <c r="A108" s="2"/>
      <c r="B108" s="2"/>
      <c r="C108" s="2"/>
      <c r="D108" s="2"/>
      <c r="E108" s="2"/>
      <c r="F108" s="2"/>
      <c r="G108" s="2"/>
      <c r="H108" s="2"/>
    </row>
    <row r="109" spans="1:8" s="3" customFormat="1" x14ac:dyDescent="0.25">
      <c r="A109" s="2"/>
      <c r="B109" s="2"/>
      <c r="C109" s="2"/>
      <c r="D109" s="2"/>
      <c r="E109" s="2"/>
      <c r="F109" s="2"/>
      <c r="G109" s="2"/>
      <c r="H109" s="2"/>
    </row>
    <row r="110" spans="1:8" s="3" customFormat="1" x14ac:dyDescent="0.25">
      <c r="A110" s="2"/>
      <c r="B110" s="2"/>
      <c r="C110" s="2"/>
      <c r="D110" s="2"/>
      <c r="E110" s="2"/>
      <c r="F110" s="2"/>
      <c r="G110" s="2"/>
      <c r="H11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9" sqref="D19"/>
    </sheetView>
  </sheetViews>
  <sheetFormatPr defaultRowHeight="15" x14ac:dyDescent="0.25"/>
  <cols>
    <col min="2" max="4" width="15.7109375" customWidth="1"/>
  </cols>
  <sheetData>
    <row r="2" spans="2:4" ht="20.100000000000001" customHeight="1" x14ac:dyDescent="0.25">
      <c r="B2" s="2" t="s">
        <v>8</v>
      </c>
      <c r="C2" s="2" t="s">
        <v>9</v>
      </c>
      <c r="D2" s="2" t="s">
        <v>7</v>
      </c>
    </row>
    <row r="3" spans="2:4" ht="20.100000000000001" customHeight="1" x14ac:dyDescent="0.25">
      <c r="B3" s="2">
        <v>1</v>
      </c>
      <c r="C3" s="2">
        <f>INDEX(Sheet1!C3:C102,MATCH(D3,Sheet1!G3:G102,0),1)</f>
        <v>0</v>
      </c>
      <c r="D3" s="2">
        <f>LARGE(Sheet1!G3:G102,1)</f>
        <v>0</v>
      </c>
    </row>
    <row r="4" spans="2:4" ht="20.100000000000001" customHeight="1" x14ac:dyDescent="0.25">
      <c r="B4" s="2">
        <v>2</v>
      </c>
      <c r="C4" s="2">
        <f>INDEX(Sheet1!C3:C102,MATCH(D4,Sheet1!G3:G102,0),1)</f>
        <v>0</v>
      </c>
      <c r="D4" s="2">
        <f>LARGE(Sheet1!G3:G102,2)</f>
        <v>0</v>
      </c>
    </row>
    <row r="5" spans="2:4" ht="20.100000000000001" customHeight="1" x14ac:dyDescent="0.25">
      <c r="B5" s="2">
        <v>3</v>
      </c>
      <c r="C5" s="2">
        <f>INDEX(Sheet1!C3:C102,MATCH(D5,Sheet1!G3:G102,0),1)</f>
        <v>0</v>
      </c>
      <c r="D5" s="2">
        <f>LARGE(Sheet1!G3:G102,3)</f>
        <v>0</v>
      </c>
    </row>
    <row r="6" spans="2:4" ht="20.100000000000001" customHeight="1" x14ac:dyDescent="0.25">
      <c r="B6" s="2">
        <v>4</v>
      </c>
      <c r="C6" s="2">
        <f>INDEX(Sheet1!C3:C102,MATCH(D6,Sheet1!G3:G102,0),1)</f>
        <v>0</v>
      </c>
      <c r="D6" s="2">
        <f>LARGE(Sheet1!G3:G102,4)</f>
        <v>0</v>
      </c>
    </row>
    <row r="7" spans="2:4" ht="20.100000000000001" customHeight="1" x14ac:dyDescent="0.25">
      <c r="B7" s="2">
        <v>5</v>
      </c>
      <c r="C7" s="2">
        <f>INDEX(Sheet1!C3:C102,MATCH(D7,Sheet1!G3:G102,0),1)</f>
        <v>0</v>
      </c>
      <c r="D7" s="2">
        <f>LARGE(Sheet1!G3:G102,5)</f>
        <v>0</v>
      </c>
    </row>
    <row r="8" spans="2:4" ht="20.100000000000001" customHeight="1" x14ac:dyDescent="0.25">
      <c r="B8" s="2">
        <v>6</v>
      </c>
      <c r="C8" s="2">
        <f>INDEX(Sheet1!C3:C102,MATCH(D8,Sheet1!G3:G102,0),1)</f>
        <v>0</v>
      </c>
      <c r="D8" s="2">
        <f>LARGE(Sheet1!G3:G102,6)</f>
        <v>0</v>
      </c>
    </row>
    <row r="9" spans="2:4" ht="20.100000000000001" customHeight="1" x14ac:dyDescent="0.25">
      <c r="B9" s="2">
        <v>7</v>
      </c>
      <c r="C9" s="2">
        <f>INDEX(Sheet1!C3:C102,MATCH(D9,Sheet1!G3:G102,0),1)</f>
        <v>0</v>
      </c>
      <c r="D9" s="2">
        <f>LARGE(Sheet1!G3:G102,7)</f>
        <v>0</v>
      </c>
    </row>
    <row r="10" spans="2:4" ht="20.100000000000001" customHeight="1" x14ac:dyDescent="0.25">
      <c r="B10" s="2">
        <v>8</v>
      </c>
      <c r="C10" s="2">
        <f>INDEX(Sheet1!C3:C102,MATCH(D10,Sheet1!G3:G102,0),1)</f>
        <v>0</v>
      </c>
      <c r="D10" s="2">
        <f>LARGE(Sheet1!G3:G102,8)</f>
        <v>0</v>
      </c>
    </row>
    <row r="11" spans="2:4" ht="20.100000000000001" customHeight="1" x14ac:dyDescent="0.25">
      <c r="B11" s="2">
        <v>9</v>
      </c>
      <c r="C11" s="2">
        <f>INDEX(Sheet1!C3:C102,MATCH(D11,Sheet1!G3:G102,0),1)</f>
        <v>0</v>
      </c>
      <c r="D11" s="2">
        <f>LARGE(Sheet1!G3:G102,9)</f>
        <v>0</v>
      </c>
    </row>
    <row r="12" spans="2:4" ht="20.100000000000001" customHeight="1" x14ac:dyDescent="0.25">
      <c r="B12" s="2">
        <v>10</v>
      </c>
      <c r="C12" s="2">
        <f>INDEX(Sheet1!C3:C102,MATCH(D12,Sheet1!G3:G102,0),1)</f>
        <v>0</v>
      </c>
      <c r="D12" s="2">
        <f>LARGE(Sheet1!G3:G102,10)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workbookViewId="0">
      <selection activeCell="J4" sqref="J4"/>
    </sheetView>
  </sheetViews>
  <sheetFormatPr defaultRowHeight="15" x14ac:dyDescent="0.25"/>
  <cols>
    <col min="2" max="4" width="12.7109375" style="1" customWidth="1"/>
    <col min="5" max="19" width="12.7109375" customWidth="1"/>
  </cols>
  <sheetData>
    <row r="1" spans="2:19" ht="15.75" thickBot="1" x14ac:dyDescent="0.3"/>
    <row r="2" spans="2:19" ht="15.75" thickBot="1" x14ac:dyDescent="0.3">
      <c r="B2" s="22" t="s">
        <v>8</v>
      </c>
      <c r="C2" s="23" t="s">
        <v>9</v>
      </c>
      <c r="D2" s="24" t="s">
        <v>7</v>
      </c>
      <c r="E2" s="22" t="s">
        <v>8</v>
      </c>
      <c r="F2" s="23" t="s">
        <v>9</v>
      </c>
      <c r="G2" s="24" t="s">
        <v>7</v>
      </c>
      <c r="H2" s="22" t="s">
        <v>8</v>
      </c>
      <c r="I2" s="23" t="s">
        <v>9</v>
      </c>
      <c r="J2" s="24" t="s">
        <v>7</v>
      </c>
      <c r="K2" s="22" t="s">
        <v>8</v>
      </c>
      <c r="L2" s="23" t="s">
        <v>9</v>
      </c>
      <c r="M2" s="24" t="s">
        <v>7</v>
      </c>
      <c r="N2" s="22" t="s">
        <v>8</v>
      </c>
      <c r="O2" s="23" t="s">
        <v>9</v>
      </c>
      <c r="P2" s="24" t="s">
        <v>7</v>
      </c>
      <c r="Q2" s="22" t="s">
        <v>8</v>
      </c>
      <c r="R2" s="23" t="s">
        <v>9</v>
      </c>
      <c r="S2" s="24" t="s">
        <v>7</v>
      </c>
    </row>
    <row r="3" spans="2:19" ht="20.100000000000001" customHeight="1" x14ac:dyDescent="0.25">
      <c r="B3" s="19">
        <v>1</v>
      </c>
      <c r="C3" s="20">
        <f>INDEX(Sheet1!C3:C102,MATCH(D3,Sheet1!G3:G102,0),1)</f>
        <v>0</v>
      </c>
      <c r="D3" s="21">
        <f>LARGE(Sheet1!G3:G102,1)</f>
        <v>0</v>
      </c>
      <c r="E3" s="19">
        <v>15</v>
      </c>
      <c r="F3" s="20">
        <f>INDEX(Sheet1!G3:G102,MATCH(G3,Sheet1!G3:G102,0),1)</f>
        <v>0</v>
      </c>
      <c r="G3" s="21">
        <f>LARGE(Sheet1!G3:G102,15)</f>
        <v>0</v>
      </c>
      <c r="H3" s="19">
        <v>29</v>
      </c>
      <c r="I3" s="20">
        <f>INDEX(Sheet1!G3:G102,MATCH(J3,Sheet1!G3:G102,0),1)</f>
        <v>0</v>
      </c>
      <c r="J3" s="21">
        <f>LARGE(Sheet1!G3:G102,29)</f>
        <v>0</v>
      </c>
      <c r="K3" s="19">
        <v>43</v>
      </c>
      <c r="L3" s="20">
        <f>INDEX(Sheet1!G3:G102,MATCH(M3,Sheet1!G3:G102,0),1)</f>
        <v>0</v>
      </c>
      <c r="M3" s="21">
        <f>LARGE(Sheet1!G3:G102,43)</f>
        <v>0</v>
      </c>
      <c r="N3" s="19">
        <v>57</v>
      </c>
      <c r="O3" s="20">
        <f>INDEX(Sheet1!G3:G102,MATCH(P3,Sheet1!G3:G102,0),1)</f>
        <v>0</v>
      </c>
      <c r="P3" s="21">
        <f>LARGE(Sheet1!G3:G102,57)</f>
        <v>0</v>
      </c>
      <c r="Q3" s="19">
        <v>71</v>
      </c>
      <c r="R3" s="20">
        <f>INDEX(Sheet1!G3:G102,MATCH(S3,Sheet1!G3:G102,0),1)</f>
        <v>0</v>
      </c>
      <c r="S3" s="21">
        <f>LARGE(Sheet1!G3:G102,71)</f>
        <v>0</v>
      </c>
    </row>
    <row r="4" spans="2:19" ht="20.100000000000001" customHeight="1" x14ac:dyDescent="0.25">
      <c r="B4" s="6">
        <v>2</v>
      </c>
      <c r="C4" s="4">
        <f>INDEX(Sheet1!C3:C102,MATCH(D4,Sheet1!G3:G102,0),1)</f>
        <v>0</v>
      </c>
      <c r="D4" s="7">
        <f>LARGE(Sheet1!G3:G102,2)</f>
        <v>0</v>
      </c>
      <c r="E4" s="6">
        <v>16</v>
      </c>
      <c r="F4" s="4">
        <f>INDEX(Sheet1!G3:G102,MATCH(G4,Sheet1!G3:G102,0),1)</f>
        <v>0</v>
      </c>
      <c r="G4" s="7">
        <f>LARGE(Sheet1!G3:G102,16)</f>
        <v>0</v>
      </c>
      <c r="H4" s="6">
        <v>30</v>
      </c>
      <c r="I4" s="4">
        <f>INDEX(Sheet1!G3:G102,MATCH(J4,Sheet1!G3:G102,0),1)</f>
        <v>0</v>
      </c>
      <c r="J4" s="7">
        <f>LARGE(Sheet1!G3:G102,30)</f>
        <v>0</v>
      </c>
      <c r="K4" s="6">
        <v>44</v>
      </c>
      <c r="L4" s="4">
        <f>INDEX(Sheet1!G4:G103,MATCH(M4,Sheet1!G4:G103,0),1)</f>
        <v>0</v>
      </c>
      <c r="M4" s="7">
        <f>LARGE(Sheet1!G3:G102,44)</f>
        <v>0</v>
      </c>
      <c r="N4" s="6">
        <v>58</v>
      </c>
      <c r="O4" s="4">
        <f>INDEX(Sheet1!G4:G103,MATCH(P4,Sheet1!G4:G103,0),1)</f>
        <v>0</v>
      </c>
      <c r="P4" s="7">
        <f>LARGE(Sheet1!G3:G102,58)</f>
        <v>0</v>
      </c>
      <c r="Q4" s="6">
        <v>72</v>
      </c>
      <c r="R4" s="4">
        <f>INDEX(Sheet1!G4:G103,MATCH(S4,Sheet1!G4:G103,0),1)</f>
        <v>0</v>
      </c>
      <c r="S4" s="7">
        <f>LARGE(Sheet1!G3:G102,72)</f>
        <v>0</v>
      </c>
    </row>
    <row r="5" spans="2:19" ht="20.100000000000001" customHeight="1" x14ac:dyDescent="0.25">
      <c r="B5" s="6">
        <v>3</v>
      </c>
      <c r="C5" s="4">
        <f>INDEX(Sheet1!C3:C102,MATCH(D5,Sheet1!G3:G102,0),1)</f>
        <v>0</v>
      </c>
      <c r="D5" s="7">
        <f>LARGE(Sheet1!G3:G102,3)</f>
        <v>0</v>
      </c>
      <c r="E5" s="6">
        <v>17</v>
      </c>
      <c r="F5" s="4">
        <f>INDEX(Sheet1!G3:G102,MATCH(G5,Sheet1!G3:G102,0),1)</f>
        <v>0</v>
      </c>
      <c r="G5" s="7">
        <f>LARGE(Sheet1!G3:G102,17)</f>
        <v>0</v>
      </c>
      <c r="H5" s="6">
        <v>31</v>
      </c>
      <c r="I5" s="4">
        <f>INDEX(Sheet1!G3:G102,MATCH(J5,Sheet1!G3:G102,0),1)</f>
        <v>0</v>
      </c>
      <c r="J5" s="7">
        <f>LARGE(Sheet1!G3:G102,31)</f>
        <v>0</v>
      </c>
      <c r="K5" s="6">
        <v>45</v>
      </c>
      <c r="L5" s="4">
        <f>INDEX(Sheet1!G5:G104,MATCH(M5,Sheet1!G5:G104,0),1)</f>
        <v>0</v>
      </c>
      <c r="M5" s="7">
        <f>LARGE(Sheet1!G3:G102,45)</f>
        <v>0</v>
      </c>
      <c r="N5" s="6">
        <v>59</v>
      </c>
      <c r="O5" s="4">
        <f>INDEX(Sheet1!G5:G104,MATCH(P5,Sheet1!G5:G104,0),1)</f>
        <v>0</v>
      </c>
      <c r="P5" s="7">
        <f>LARGE(Sheet1!G3:G102,59)</f>
        <v>0</v>
      </c>
      <c r="Q5" s="6">
        <v>73</v>
      </c>
      <c r="R5" s="4">
        <f>INDEX(Sheet1!G5:G104,MATCH(S5,Sheet1!G5:G104,0),1)</f>
        <v>0</v>
      </c>
      <c r="S5" s="7">
        <f>LARGE(Sheet1!G3:G102,73)</f>
        <v>0</v>
      </c>
    </row>
    <row r="6" spans="2:19" ht="20.100000000000001" customHeight="1" x14ac:dyDescent="0.25">
      <c r="B6" s="6">
        <v>4</v>
      </c>
      <c r="C6" s="4">
        <f>INDEX(Sheet1!C3:C102,MATCH(D6,Sheet1!G3:G102,0),1)</f>
        <v>0</v>
      </c>
      <c r="D6" s="7">
        <f>LARGE(Sheet1!G3:G102,4)</f>
        <v>0</v>
      </c>
      <c r="E6" s="6">
        <v>18</v>
      </c>
      <c r="F6" s="4">
        <f>INDEX(Sheet1!G3:G102,MATCH(G6,Sheet1!G3:G102,0),1)</f>
        <v>0</v>
      </c>
      <c r="G6" s="7">
        <f>LARGE(Sheet1!G3:G102,18)</f>
        <v>0</v>
      </c>
      <c r="H6" s="6">
        <v>32</v>
      </c>
      <c r="I6" s="4">
        <f>INDEX(Sheet1!G3:G102,MATCH(J6,Sheet1!G3:G102,0),1)</f>
        <v>0</v>
      </c>
      <c r="J6" s="7">
        <f>LARGE(Sheet1!G3:G102,32)</f>
        <v>0</v>
      </c>
      <c r="K6" s="6">
        <v>46</v>
      </c>
      <c r="L6" s="4">
        <f>INDEX(Sheet1!G6:G105,MATCH(M6,Sheet1!G6:G105,0),1)</f>
        <v>0</v>
      </c>
      <c r="M6" s="7">
        <f>LARGE(Sheet1!G3:G102,46)</f>
        <v>0</v>
      </c>
      <c r="N6" s="6">
        <v>60</v>
      </c>
      <c r="O6" s="4">
        <f>INDEX(Sheet1!G6:G105,MATCH(P6,Sheet1!G6:G105,0),1)</f>
        <v>0</v>
      </c>
      <c r="P6" s="7">
        <f>LARGE(Sheet1!G3:G102,60)</f>
        <v>0</v>
      </c>
      <c r="Q6" s="6">
        <v>74</v>
      </c>
      <c r="R6" s="4">
        <f>INDEX(Sheet1!G6:G105,MATCH(S6,Sheet1!G6:G105,0),1)</f>
        <v>0</v>
      </c>
      <c r="S6" s="7">
        <f>LARGE(Sheet1!G3:G102,75)</f>
        <v>0</v>
      </c>
    </row>
    <row r="7" spans="2:19" ht="20.100000000000001" customHeight="1" x14ac:dyDescent="0.25">
      <c r="B7" s="6">
        <v>5</v>
      </c>
      <c r="C7" s="4">
        <f>INDEX(Sheet1!C3:C102,MATCH(D7,Sheet1!G3:G102,0),1)</f>
        <v>0</v>
      </c>
      <c r="D7" s="7">
        <f>LARGE(Sheet1!G3:G102,5)</f>
        <v>0</v>
      </c>
      <c r="E7" s="6">
        <v>19</v>
      </c>
      <c r="F7" s="4">
        <f>INDEX(Sheet1!G3:G102,MATCH(G7,Sheet1!G3:G102,0),1)</f>
        <v>0</v>
      </c>
      <c r="G7" s="7">
        <f>LARGE(Sheet1!G3:G102,19)</f>
        <v>0</v>
      </c>
      <c r="H7" s="6">
        <v>33</v>
      </c>
      <c r="I7" s="4">
        <f>INDEX(Sheet1!G3:G102,MATCH(J7,Sheet1!G3:G102,0),1)</f>
        <v>0</v>
      </c>
      <c r="J7" s="7">
        <f>LARGE(Sheet1!G3:G102,33)</f>
        <v>0</v>
      </c>
      <c r="K7" s="6">
        <v>47</v>
      </c>
      <c r="L7" s="4">
        <f>INDEX(Sheet1!G7:G106,MATCH(M7,Sheet1!G7:G106,0),1)</f>
        <v>0</v>
      </c>
      <c r="M7" s="7">
        <f>LARGE(Sheet1!G3:G102,47)</f>
        <v>0</v>
      </c>
      <c r="N7" s="6">
        <v>61</v>
      </c>
      <c r="O7" s="4">
        <f>INDEX(Sheet1!G7:G106,MATCH(P7,Sheet1!G7:G106,0),1)</f>
        <v>0</v>
      </c>
      <c r="P7" s="7">
        <f>LARGE(Sheet1!G3:G102,61)</f>
        <v>0</v>
      </c>
      <c r="Q7" s="6">
        <v>75</v>
      </c>
      <c r="R7" s="4">
        <f>INDEX(Sheet1!G7:G106,MATCH(S7,Sheet1!G7:G106,0),1)</f>
        <v>0</v>
      </c>
      <c r="S7" s="7">
        <f>LARGE(Sheet1!G3:G102,75)</f>
        <v>0</v>
      </c>
    </row>
    <row r="8" spans="2:19" ht="20.100000000000001" customHeight="1" x14ac:dyDescent="0.25">
      <c r="B8" s="6">
        <v>6</v>
      </c>
      <c r="C8" s="4">
        <f>INDEX(Sheet1!C3:C102,MATCH(D8,Sheet1!G3:G102,0),1)</f>
        <v>0</v>
      </c>
      <c r="D8" s="7">
        <f>LARGE(Sheet1!G3:G102,6)</f>
        <v>0</v>
      </c>
      <c r="E8" s="6">
        <v>20</v>
      </c>
      <c r="F8" s="4">
        <f>INDEX(Sheet1!G3:G102,MATCH(G8,Sheet1!G3:G102,0),1)</f>
        <v>0</v>
      </c>
      <c r="G8" s="7">
        <f>LARGE(Sheet1!G3:G102,20)</f>
        <v>0</v>
      </c>
      <c r="H8" s="6">
        <v>34</v>
      </c>
      <c r="I8" s="4">
        <f>INDEX(Sheet1!G3:G102,MATCH(J8,Sheet1!G3:G102,0),1)</f>
        <v>0</v>
      </c>
      <c r="J8" s="7">
        <f>LARGE(Sheet1!G3:G102,34)</f>
        <v>0</v>
      </c>
      <c r="K8" s="6">
        <v>48</v>
      </c>
      <c r="L8" s="4">
        <f>INDEX(Sheet1!G8:G107,MATCH(M8,Sheet1!G8:G107,0),1)</f>
        <v>0</v>
      </c>
      <c r="M8" s="7">
        <f>LARGE(Sheet1!G3:G102,48)</f>
        <v>0</v>
      </c>
      <c r="N8" s="6">
        <v>62</v>
      </c>
      <c r="O8" s="4">
        <f>INDEX(Sheet1!G8:G107,MATCH(P8,Sheet1!G8:G107,0),1)</f>
        <v>0</v>
      </c>
      <c r="P8" s="7">
        <f>LARGE(Sheet1!G3:G102,62)</f>
        <v>0</v>
      </c>
      <c r="Q8" s="6">
        <v>76</v>
      </c>
      <c r="R8" s="4">
        <f>INDEX(Sheet1!G8:G107,MATCH(S8,Sheet1!G8:G107,0),1)</f>
        <v>0</v>
      </c>
      <c r="S8" s="7">
        <f>LARGE(Sheet1!G3:G102,76)</f>
        <v>0</v>
      </c>
    </row>
    <row r="9" spans="2:19" ht="20.100000000000001" customHeight="1" x14ac:dyDescent="0.25">
      <c r="B9" s="6">
        <v>7</v>
      </c>
      <c r="C9" s="4">
        <f>INDEX(Sheet1!C3:C102,MATCH(D9,Sheet1!G3:G102,0),1)</f>
        <v>0</v>
      </c>
      <c r="D9" s="7">
        <f>LARGE(Sheet1!G3:G102,7)</f>
        <v>0</v>
      </c>
      <c r="E9" s="6">
        <v>21</v>
      </c>
      <c r="F9" s="4">
        <f>INDEX(Sheet1!G3:G102,MATCH(G9,Sheet1!G3:G102,0),1)</f>
        <v>0</v>
      </c>
      <c r="G9" s="7">
        <f>LARGE(Sheet1!G3:G102,21)</f>
        <v>0</v>
      </c>
      <c r="H9" s="6">
        <v>35</v>
      </c>
      <c r="I9" s="4">
        <f>INDEX(Sheet1!G3:G102,MATCH(J9,Sheet1!G3:G102,0),1)</f>
        <v>0</v>
      </c>
      <c r="J9" s="7">
        <f>LARGE(Sheet1!G3:G102,35)</f>
        <v>0</v>
      </c>
      <c r="K9" s="6">
        <v>49</v>
      </c>
      <c r="L9" s="4">
        <f>INDEX(Sheet1!G9:G108,MATCH(M9,Sheet1!G9:G108,0),1)</f>
        <v>0</v>
      </c>
      <c r="M9" s="7">
        <f>LARGE(Sheet1!G3:G102,49)</f>
        <v>0</v>
      </c>
      <c r="N9" s="6">
        <v>63</v>
      </c>
      <c r="O9" s="4">
        <f>INDEX(Sheet1!G9:G108,MATCH(P9,Sheet1!G9:G108,0),1)</f>
        <v>0</v>
      </c>
      <c r="P9" s="7">
        <f>LARGE(Sheet1!G3:G102,63)</f>
        <v>0</v>
      </c>
      <c r="Q9" s="6">
        <v>77</v>
      </c>
      <c r="R9" s="4">
        <f>INDEX(Sheet1!G9:G108,MATCH(S9,Sheet1!G9:G108,0),1)</f>
        <v>0</v>
      </c>
      <c r="S9" s="7">
        <f>LARGE(Sheet1!G3:G102,77)</f>
        <v>0</v>
      </c>
    </row>
    <row r="10" spans="2:19" ht="20.100000000000001" customHeight="1" x14ac:dyDescent="0.25">
      <c r="B10" s="6">
        <v>8</v>
      </c>
      <c r="C10" s="4">
        <f>INDEX(Sheet1!C3:C102,MATCH(D10,Sheet1!G3:G102,0),1)</f>
        <v>0</v>
      </c>
      <c r="D10" s="7">
        <f>LARGE(Sheet1!G3:G102,8)</f>
        <v>0</v>
      </c>
      <c r="E10" s="6">
        <v>22</v>
      </c>
      <c r="F10" s="4">
        <f>INDEX(Sheet1!G3:G102,MATCH(G10,Sheet1!G3:G102,0),1)</f>
        <v>0</v>
      </c>
      <c r="G10" s="7">
        <f>LARGE(Sheet1!G3:G102,22)</f>
        <v>0</v>
      </c>
      <c r="H10" s="6">
        <v>36</v>
      </c>
      <c r="I10" s="4">
        <f>INDEX(Sheet1!G3:G102,MATCH(J10,Sheet1!G3:G102,0),1)</f>
        <v>0</v>
      </c>
      <c r="J10" s="7">
        <f>LARGE(Sheet1!G3:G102,36)</f>
        <v>0</v>
      </c>
      <c r="K10" s="6">
        <v>50</v>
      </c>
      <c r="L10" s="4">
        <f>INDEX(Sheet1!G10:G109,MATCH(M10,Sheet1!G10:G109,0),1)</f>
        <v>0</v>
      </c>
      <c r="M10" s="7">
        <f>LARGE(Sheet1!G3:G102,50)</f>
        <v>0</v>
      </c>
      <c r="N10" s="6">
        <v>64</v>
      </c>
      <c r="O10" s="4">
        <f>INDEX(Sheet1!G10:G109,MATCH(P10,Sheet1!G10:G109,0),1)</f>
        <v>0</v>
      </c>
      <c r="P10" s="7">
        <f>LARGE(Sheet1!G3:G102,64)</f>
        <v>0</v>
      </c>
      <c r="Q10" s="6">
        <v>78</v>
      </c>
      <c r="R10" s="4">
        <f>INDEX(Sheet1!G10:G109,MATCH(S10,Sheet1!G10:G109,0),1)</f>
        <v>0</v>
      </c>
      <c r="S10" s="7">
        <f>LARGE(Sheet1!G3:G102,78)</f>
        <v>0</v>
      </c>
    </row>
    <row r="11" spans="2:19" ht="20.100000000000001" customHeight="1" x14ac:dyDescent="0.25">
      <c r="B11" s="6">
        <v>9</v>
      </c>
      <c r="C11" s="4">
        <f>INDEX(Sheet1!C3:C102,MATCH(D11,Sheet1!G3:G102,0),1)</f>
        <v>0</v>
      </c>
      <c r="D11" s="7">
        <f>LARGE(Sheet1!G3:G102,9)</f>
        <v>0</v>
      </c>
      <c r="E11" s="6">
        <v>23</v>
      </c>
      <c r="F11" s="4">
        <f>INDEX(Sheet1!G3:G102,MATCH(G11,Sheet1!G3:G102,0),1)</f>
        <v>0</v>
      </c>
      <c r="G11" s="7">
        <f>LARGE(Sheet1!G3:G102,23)</f>
        <v>0</v>
      </c>
      <c r="H11" s="6">
        <v>37</v>
      </c>
      <c r="I11" s="4">
        <f>INDEX(Sheet1!G3:G102,MATCH(J11,Sheet1!G3:G102,0),1)</f>
        <v>0</v>
      </c>
      <c r="J11" s="7">
        <f>LARGE(Sheet1!G3:G102,37)</f>
        <v>0</v>
      </c>
      <c r="K11" s="6">
        <v>51</v>
      </c>
      <c r="L11" s="4">
        <f>INDEX(Sheet1!G11:G110,MATCH(M11,Sheet1!G11:G110,0),1)</f>
        <v>0</v>
      </c>
      <c r="M11" s="7">
        <f>LARGE(Sheet1!G3:G102,51)</f>
        <v>0</v>
      </c>
      <c r="N11" s="6">
        <v>65</v>
      </c>
      <c r="O11" s="4">
        <f>INDEX(Sheet1!G11:G110,MATCH(P11,Sheet1!G11:G110,0),1)</f>
        <v>0</v>
      </c>
      <c r="P11" s="7">
        <f>LARGE(Sheet1!G3:G102,65)</f>
        <v>0</v>
      </c>
      <c r="Q11" s="6">
        <v>79</v>
      </c>
      <c r="R11" s="4">
        <f>INDEX(Sheet1!G11:G110,MATCH(S11,Sheet1!G11:G110,0),1)</f>
        <v>0</v>
      </c>
      <c r="S11" s="7">
        <f>LARGE(Sheet1!G3:G102,79)</f>
        <v>0</v>
      </c>
    </row>
    <row r="12" spans="2:19" ht="20.100000000000001" customHeight="1" thickBot="1" x14ac:dyDescent="0.3">
      <c r="B12" s="6">
        <v>10</v>
      </c>
      <c r="C12" s="4">
        <f>INDEX(Sheet1!C3:C102,MATCH(D12,Sheet1!G3:G102,0),1)</f>
        <v>0</v>
      </c>
      <c r="D12" s="7">
        <f>LARGE(Sheet1!G3:G102,10)</f>
        <v>0</v>
      </c>
      <c r="E12" s="6">
        <v>24</v>
      </c>
      <c r="F12" s="4">
        <f>INDEX(Sheet1!G3:G102,MATCH(G12,Sheet1!G3:G102,0),1)</f>
        <v>0</v>
      </c>
      <c r="G12" s="7">
        <f>LARGE(Sheet1!G3:G102,24)</f>
        <v>0</v>
      </c>
      <c r="H12" s="6">
        <v>38</v>
      </c>
      <c r="I12" s="4">
        <f>INDEX(Sheet1!G3:G102,MATCH(J12,Sheet1!G3:G102,0),1)</f>
        <v>0</v>
      </c>
      <c r="J12" s="7">
        <f>LARGE(Sheet1!G3:G102,38)</f>
        <v>0</v>
      </c>
      <c r="K12" s="6">
        <v>52</v>
      </c>
      <c r="L12" s="4">
        <f>INDEX(Sheet1!G12:G111,MATCH(M12,Sheet1!G12:G111,0),1)</f>
        <v>0</v>
      </c>
      <c r="M12" s="7">
        <f>LARGE(Sheet1!G3:G102,52)</f>
        <v>0</v>
      </c>
      <c r="N12" s="6">
        <v>66</v>
      </c>
      <c r="O12" s="4">
        <f>INDEX(Sheet1!G12:G111,MATCH(P12,Sheet1!G12:G111,0),1)</f>
        <v>0</v>
      </c>
      <c r="P12" s="7">
        <f>LARGE(Sheet1!G3:G102,66)</f>
        <v>0</v>
      </c>
      <c r="Q12" s="17">
        <v>80</v>
      </c>
      <c r="R12" s="15">
        <f>INDEX(Sheet1!G12:G111,MATCH(S12,Sheet1!G12:G111,0),1)</f>
        <v>0</v>
      </c>
      <c r="S12" s="16">
        <f>LARGE(Sheet1!G3:G102,80)</f>
        <v>0</v>
      </c>
    </row>
    <row r="13" spans="2:19" ht="20.100000000000001" customHeight="1" x14ac:dyDescent="0.25">
      <c r="B13" s="6">
        <v>11</v>
      </c>
      <c r="C13" s="5">
        <f>INDEX(Sheet1!C3:C102,MATCH(D13,Sheet1!G3:G102,0),1)</f>
        <v>0</v>
      </c>
      <c r="D13" s="8">
        <f>LARGE(Sheet1!G3:G102,11)</f>
        <v>0</v>
      </c>
      <c r="E13" s="6">
        <v>25</v>
      </c>
      <c r="F13" s="5">
        <f>INDEX(Sheet1!G3:G102,MATCH(G13,Sheet1!G3:G102,0),1)</f>
        <v>0</v>
      </c>
      <c r="G13" s="8">
        <f>LARGE(Sheet1!G3:G102,25)</f>
        <v>0</v>
      </c>
      <c r="H13" s="6">
        <v>39</v>
      </c>
      <c r="I13" s="5">
        <f>INDEX(Sheet1!G3:G102,MATCH(J13,Sheet1!G3:G102,0),1)</f>
        <v>0</v>
      </c>
      <c r="J13" s="8">
        <f>LARGE(Sheet1!G3:G102,39)</f>
        <v>0</v>
      </c>
      <c r="K13" s="6">
        <v>53</v>
      </c>
      <c r="L13" s="4">
        <f>INDEX(Sheet1!G13:G112,MATCH(M13,Sheet1!G13:G112,0),1)</f>
        <v>0</v>
      </c>
      <c r="M13" s="8">
        <f>LARGE(Sheet1!G3:G102,53)</f>
        <v>0</v>
      </c>
      <c r="N13" s="6">
        <v>67</v>
      </c>
      <c r="O13" s="4">
        <f>INDEX(Sheet1!G13:G112,MATCH(P13,Sheet1!G13:G112,0),1)</f>
        <v>0</v>
      </c>
      <c r="P13" s="8">
        <f>LARGE(Sheet1!G3:G102,67)</f>
        <v>0</v>
      </c>
      <c r="Q13" s="9"/>
      <c r="R13" s="10"/>
      <c r="S13" s="10"/>
    </row>
    <row r="14" spans="2:19" ht="20.100000000000001" customHeight="1" x14ac:dyDescent="0.25">
      <c r="B14" s="6">
        <v>12</v>
      </c>
      <c r="C14" s="5">
        <f>INDEX(Sheet1!C3:C102,MATCH(D14,Sheet1!G3:G102,0),1)</f>
        <v>0</v>
      </c>
      <c r="D14" s="8">
        <f>LARGE(Sheet1!G3:G102,12)</f>
        <v>0</v>
      </c>
      <c r="E14" s="6">
        <v>26</v>
      </c>
      <c r="F14" s="5">
        <f>INDEX(Sheet1!G3:G102,MATCH(G14,Sheet1!G3:G102,0),1)</f>
        <v>0</v>
      </c>
      <c r="G14" s="8">
        <f>LARGE(Sheet1!G3:G102,26)</f>
        <v>0</v>
      </c>
      <c r="H14" s="6">
        <v>40</v>
      </c>
      <c r="I14" s="5">
        <f>INDEX(Sheet1!G3:G102,MATCH(J14,Sheet1!G3:G102,0),1)</f>
        <v>0</v>
      </c>
      <c r="J14" s="8">
        <f>LARGE(Sheet1!G3:G102,40)</f>
        <v>0</v>
      </c>
      <c r="K14" s="6">
        <v>54</v>
      </c>
      <c r="L14" s="4">
        <f>INDEX(Sheet1!G14:G113,MATCH(M14,Sheet1!G14:G113,0),1)</f>
        <v>0</v>
      </c>
      <c r="M14" s="8">
        <f>LARGE(Sheet1!G3:G102,54)</f>
        <v>0</v>
      </c>
      <c r="N14" s="6">
        <v>68</v>
      </c>
      <c r="O14" s="4">
        <f>INDEX(Sheet1!G14:G113,MATCH(P14,Sheet1!G14:G113,0),1)</f>
        <v>0</v>
      </c>
      <c r="P14" s="8">
        <f>LARGE(Sheet1!G3:G102,68)</f>
        <v>0</v>
      </c>
      <c r="Q14" s="9"/>
      <c r="R14" s="10"/>
      <c r="S14" s="10"/>
    </row>
    <row r="15" spans="2:19" ht="20.100000000000001" customHeight="1" x14ac:dyDescent="0.25">
      <c r="B15" s="6">
        <v>13</v>
      </c>
      <c r="C15" s="5">
        <f>INDEX(Sheet1!C3:C102,MATCH(D15,Sheet1!G3:G102,0),1)</f>
        <v>0</v>
      </c>
      <c r="D15" s="8">
        <f>LARGE(Sheet1!G3:G102,13)</f>
        <v>0</v>
      </c>
      <c r="E15" s="6">
        <v>27</v>
      </c>
      <c r="F15" s="5">
        <f>INDEX(Sheet1!G3:G102,MATCH(G15,Sheet1!G3:G102,0),1)</f>
        <v>0</v>
      </c>
      <c r="G15" s="8">
        <f>LARGE(Sheet1!G3:G102,27)</f>
        <v>0</v>
      </c>
      <c r="H15" s="6">
        <v>41</v>
      </c>
      <c r="I15" s="5">
        <f>INDEX(Sheet1!G3:G102,MATCH(J15,Sheet1!G3:G102,0),1)</f>
        <v>0</v>
      </c>
      <c r="J15" s="8">
        <f>LARGE(Sheet1!G3:G102,41)</f>
        <v>0</v>
      </c>
      <c r="K15" s="6">
        <v>55</v>
      </c>
      <c r="L15" s="4">
        <f>INDEX(Sheet1!G15:G114,MATCH(M15,Sheet1!G15:G114,0),1)</f>
        <v>0</v>
      </c>
      <c r="M15" s="8">
        <f>LARGE(Sheet1!G3:G102,55)</f>
        <v>0</v>
      </c>
      <c r="N15" s="6">
        <v>69</v>
      </c>
      <c r="O15" s="4">
        <f>INDEX(Sheet1!G15:G114,MATCH(P15,Sheet1!G15:G114,0),1)</f>
        <v>0</v>
      </c>
      <c r="P15" s="8">
        <f>LARGE(Sheet1!G3:G102,69)</f>
        <v>0</v>
      </c>
      <c r="Q15" s="9"/>
      <c r="R15" s="10"/>
      <c r="S15" s="10"/>
    </row>
    <row r="16" spans="2:19" ht="15.75" thickBot="1" x14ac:dyDescent="0.3">
      <c r="B16" s="11">
        <v>14</v>
      </c>
      <c r="C16" s="12">
        <f>INDEX(Sheet1!C3:C102,MATCH(D16,Sheet1!G3:G102,0),1)</f>
        <v>0</v>
      </c>
      <c r="D16" s="13">
        <f>LARGE(Sheet1!G3:G102,14)</f>
        <v>0</v>
      </c>
      <c r="E16" s="11">
        <v>28</v>
      </c>
      <c r="F16" s="12">
        <f>INDEX(Sheet1!G3:G102,MATCH(G16,Sheet1!G3:G102,0),1)</f>
        <v>0</v>
      </c>
      <c r="G16" s="13">
        <f>LARGE(Sheet1!G3:G102,28)</f>
        <v>0</v>
      </c>
      <c r="H16" s="11">
        <v>42</v>
      </c>
      <c r="I16" s="12">
        <f>INDEX(Sheet1!G3:G102,MATCH(J16,Sheet1!G3:G102,0),1)</f>
        <v>0</v>
      </c>
      <c r="J16" s="13">
        <f>LARGE(Sheet1!G3:G102,42)</f>
        <v>0</v>
      </c>
      <c r="K16" s="11">
        <v>56</v>
      </c>
      <c r="L16" s="18">
        <f>INDEX(Sheet1!G16:G115,MATCH(M16,Sheet1!G16:G115,0),1)</f>
        <v>0</v>
      </c>
      <c r="M16" s="13">
        <f>LARGE(Sheet1!G3:G102,56)</f>
        <v>0</v>
      </c>
      <c r="N16" s="11">
        <v>70</v>
      </c>
      <c r="O16" s="18">
        <f>INDEX(Sheet1!G16:G115,MATCH(P16,Sheet1!G16:G115,0),1)</f>
        <v>0</v>
      </c>
      <c r="P16" s="13">
        <f>LARGE(Sheet1!G3:G102,70)</f>
        <v>0</v>
      </c>
      <c r="Q16" s="9"/>
      <c r="R16" s="10"/>
      <c r="S16" s="10"/>
    </row>
    <row r="17" spans="2:19" ht="15.75" thickTop="1" x14ac:dyDescent="0.25">
      <c r="B17" s="9"/>
      <c r="C17" s="10"/>
      <c r="D17" s="10"/>
      <c r="Q17" s="14"/>
      <c r="R17" s="14"/>
      <c r="S17" s="14"/>
    </row>
    <row r="18" spans="2:19" x14ac:dyDescent="0.25">
      <c r="B18" s="2"/>
    </row>
    <row r="19" spans="2:19" x14ac:dyDescent="0.25">
      <c r="B19" s="2"/>
    </row>
    <row r="20" spans="2:19" x14ac:dyDescent="0.25">
      <c r="B20" s="2"/>
    </row>
    <row r="21" spans="2:19" x14ac:dyDescent="0.25">
      <c r="B21" s="2"/>
    </row>
    <row r="22" spans="2:19" x14ac:dyDescent="0.25">
      <c r="B22" s="2"/>
    </row>
    <row r="23" spans="2:19" x14ac:dyDescent="0.25">
      <c r="B23" s="2"/>
    </row>
    <row r="24" spans="2:19" x14ac:dyDescent="0.25">
      <c r="B24" s="2"/>
    </row>
    <row r="25" spans="2:19" x14ac:dyDescent="0.25">
      <c r="B25" s="2"/>
    </row>
    <row r="26" spans="2:19" x14ac:dyDescent="0.25">
      <c r="B26" s="2"/>
    </row>
    <row r="27" spans="2:19" x14ac:dyDescent="0.25">
      <c r="B27" s="2"/>
    </row>
    <row r="28" spans="2:19" x14ac:dyDescent="0.25">
      <c r="B28" s="2"/>
    </row>
    <row r="29" spans="2:19" x14ac:dyDescent="0.25">
      <c r="B29" s="2"/>
    </row>
    <row r="30" spans="2:19" x14ac:dyDescent="0.25">
      <c r="B30" s="2"/>
    </row>
    <row r="31" spans="2:19" x14ac:dyDescent="0.25">
      <c r="B31" s="2"/>
    </row>
    <row r="32" spans="2:19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SMC;Mario Frohlich</dc:creator>
  <cp:lastModifiedBy>Kristijan</cp:lastModifiedBy>
  <dcterms:created xsi:type="dcterms:W3CDTF">2018-06-07T19:32:46Z</dcterms:created>
  <dcterms:modified xsi:type="dcterms:W3CDTF">2018-06-11T13:22:16Z</dcterms:modified>
</cp:coreProperties>
</file>